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-15" yWindow="-15" windowWidth="8100" windowHeight="24825"/>
  </bookViews>
  <sheets>
    <sheet name="Wenn-Funktion" sheetId="3" r:id="rId1"/>
    <sheet name="Zahlen" sheetId="4" r:id="rId2"/>
    <sheet name="Text" sheetId="6" r:id="rId3"/>
    <sheet name="Nichts" sheetId="7" r:id="rId4"/>
    <sheet name="Berechnungen" sheetId="8" r:id="rId5"/>
    <sheet name="Formeln" sheetId="9" r:id="rId6"/>
    <sheet name="Wenn-Und" sheetId="11" r:id="rId7"/>
    <sheet name="Wenn-Übersicht" sheetId="10" r:id="rId8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4" i="11" l="1"/>
  <c r="E23" i="11"/>
  <c r="D8" i="11" l="1"/>
  <c r="D34" i="4"/>
  <c r="D17" i="10"/>
  <c r="G44" i="9" l="1"/>
  <c r="G11" i="9"/>
  <c r="D24" i="8"/>
  <c r="D21" i="4" l="1"/>
  <c r="D7" i="4" l="1"/>
  <c r="D41" i="6" l="1"/>
  <c r="D26" i="6"/>
  <c r="D11" i="6"/>
  <c r="E41" i="8" l="1"/>
  <c r="D7" i="8"/>
  <c r="D11" i="7"/>
  <c r="E40" i="10"/>
  <c r="E41" i="10"/>
  <c r="D26" i="10" l="1"/>
  <c r="D34" i="10"/>
  <c r="D33" i="10"/>
  <c r="D25" i="10"/>
  <c r="D16" i="10"/>
  <c r="G27" i="9" l="1"/>
  <c r="H44" i="9"/>
  <c r="D68" i="7" l="1"/>
  <c r="D48" i="7" l="1"/>
  <c r="D26" i="7" l="1"/>
</calcChain>
</file>

<file path=xl/sharedStrings.xml><?xml version="1.0" encoding="utf-8"?>
<sst xmlns="http://schemas.openxmlformats.org/spreadsheetml/2006/main" count="377" uniqueCount="212">
  <si>
    <t>WENN-Funktion</t>
  </si>
  <si>
    <t>Name</t>
  </si>
  <si>
    <t>Geschenk</t>
  </si>
  <si>
    <t>Jana</t>
  </si>
  <si>
    <t>Beate</t>
  </si>
  <si>
    <t>Carl</t>
  </si>
  <si>
    <t>Doreen</t>
  </si>
  <si>
    <t>Elke</t>
  </si>
  <si>
    <t>Frank</t>
  </si>
  <si>
    <t>Sonne</t>
  </si>
  <si>
    <t>Bewölkt</t>
  </si>
  <si>
    <t>Regen</t>
  </si>
  <si>
    <t>Mo</t>
  </si>
  <si>
    <t>Di</t>
  </si>
  <si>
    <t>Mi</t>
  </si>
  <si>
    <t>Do</t>
  </si>
  <si>
    <t>Fr</t>
  </si>
  <si>
    <t>Sa</t>
  </si>
  <si>
    <t>So</t>
  </si>
  <si>
    <t>Tag</t>
  </si>
  <si>
    <t>Ergebnis</t>
  </si>
  <si>
    <t>Wetter-Vorhersage</t>
  </si>
  <si>
    <t>Noten-durchschnitt</t>
  </si>
  <si>
    <t>Umsatz</t>
  </si>
  <si>
    <t>Müller</t>
  </si>
  <si>
    <t>Meier</t>
  </si>
  <si>
    <t>Schulze</t>
  </si>
  <si>
    <t>Prämie</t>
  </si>
  <si>
    <t>Schmidt</t>
  </si>
  <si>
    <t>Born</t>
  </si>
  <si>
    <t>Santo</t>
  </si>
  <si>
    <t xml:space="preserve">Die Wenn-Funktion benötigt 3 Argumente: </t>
  </si>
  <si>
    <t>Muster</t>
  </si>
  <si>
    <t>Die Spalte "Prämie" soll anzeigen, wer eine Prämie erhält.</t>
  </si>
  <si>
    <t>Auszahlung</t>
  </si>
  <si>
    <t>Gehalt</t>
  </si>
  <si>
    <t>Ansonsten werden 1.800 € ausgezahlt.</t>
  </si>
  <si>
    <t>- "Wenn du den Spinat aufisst, bekommst du Nachtisch."</t>
  </si>
  <si>
    <t xml:space="preserve">Excel kennt diesen Ausdruck ebenfalls. Wie alle Excel-Funktionen beginnt die </t>
  </si>
  <si>
    <t xml:space="preserve">WENN-Funktion mit einem Gleich-Zeichen und dem Namen der Funktion. </t>
  </si>
  <si>
    <t>Es folgen Klammern mit den benötigten Argumenten, getrennt durch Semikolon.</t>
  </si>
  <si>
    <t>Lassen Sie in der Spalte "Geschenk" eine 1 ausgeben, wenn das Kind artig war.</t>
  </si>
  <si>
    <t>Kind</t>
  </si>
  <si>
    <t>Anke</t>
  </si>
  <si>
    <t>ja</t>
  </si>
  <si>
    <t>Bernd</t>
  </si>
  <si>
    <t>Carla</t>
  </si>
  <si>
    <t>nein</t>
  </si>
  <si>
    <t>Detleff</t>
  </si>
  <si>
    <t>Erika</t>
  </si>
  <si>
    <t>Summe Umsätze:</t>
  </si>
  <si>
    <t>Summe Auszahlung:</t>
  </si>
  <si>
    <t>Dann</t>
  </si>
  <si>
    <t>Sonst</t>
  </si>
  <si>
    <r>
      <t>Jeder nutzt gelegentlich den Ausdruck "</t>
    </r>
    <r>
      <rPr>
        <b/>
        <sz val="10"/>
        <color theme="1"/>
        <rFont val="Arial"/>
        <family val="2"/>
      </rPr>
      <t>Wenn…dann…sonst</t>
    </r>
    <r>
      <rPr>
        <sz val="10"/>
        <color theme="1"/>
        <rFont val="Arial"/>
        <family val="2"/>
      </rPr>
      <t>".</t>
    </r>
  </si>
  <si>
    <t xml:space="preserve">Ein Argument kann auch leer bleiben. </t>
  </si>
  <si>
    <t>Zahlen</t>
  </si>
  <si>
    <t>war artig</t>
  </si>
  <si>
    <t>Bei Temperaturen ab 36°C gibt es in der Schule hitzefrei.</t>
  </si>
  <si>
    <t>Der Weihnachtsmann kann sich beim besten Willen nicht merken, welche Kinder</t>
  </si>
  <si>
    <t>diese Informationen in einer Excel-Tabelle.</t>
  </si>
  <si>
    <t xml:space="preserve">Die Schüler erhalten bei einem Notendurchschnitt von weniger als 2 ein Buch </t>
  </si>
  <si>
    <t>Alex</t>
  </si>
  <si>
    <t>Ansonsten wird das normale Gehalt ausgezahlt.</t>
  </si>
  <si>
    <t xml:space="preserve">übers Jahr artig waren und welche nicht. Um den Überblick zu behalten, erfasst er </t>
  </si>
  <si>
    <t>Kastanien gesammelt</t>
  </si>
  <si>
    <t>Mehr als 3 kg gesammelt</t>
  </si>
  <si>
    <t xml:space="preserve">Die Kinder haben Kastanien gesammelt. Jedes Kind bekommt 5 Euro, </t>
  </si>
  <si>
    <t>wer mehr als 3 kg gesammelt hat, bekommt noch 3 Euro dazu.</t>
  </si>
  <si>
    <t>Innerhalb einer WENN-Funktion müssen Sie Text in Anführungszeichen setzen.</t>
  </si>
  <si>
    <t>geschenkt. Die anderen erhalten einen Stift.</t>
  </si>
  <si>
    <t>- "Wenn am Sonntag die Sonne scheint, gehen wir baden. Sonst gehen wir ins Kino."</t>
  </si>
  <si>
    <t>Bedingung</t>
  </si>
  <si>
    <r>
      <t xml:space="preserve">Im </t>
    </r>
    <r>
      <rPr>
        <b/>
        <sz val="10"/>
        <color theme="1"/>
        <rFont val="Arial"/>
        <family val="2"/>
      </rPr>
      <t>ersten</t>
    </r>
    <r>
      <rPr>
        <sz val="10"/>
        <color theme="1"/>
        <rFont val="Arial"/>
        <family val="2"/>
      </rPr>
      <t xml:space="preserve"> Argument wird bestimmt, welche Bedingung interessant ist.</t>
    </r>
  </si>
  <si>
    <r>
      <t xml:space="preserve">Das </t>
    </r>
    <r>
      <rPr>
        <b/>
        <sz val="10"/>
        <color theme="1"/>
        <rFont val="Arial"/>
        <family val="2"/>
      </rPr>
      <t>dritte</t>
    </r>
    <r>
      <rPr>
        <sz val="10"/>
        <color theme="1"/>
        <rFont val="Arial"/>
        <family val="2"/>
      </rPr>
      <t xml:space="preserve"> Argument bestimmt, was ansonsten passieren soll.</t>
    </r>
  </si>
  <si>
    <t>Bei Temperaturen ab 36°C gibt es in der Schule hitzefrei, sonst ist Schule.</t>
  </si>
  <si>
    <t>Wetterlage</t>
  </si>
  <si>
    <t>Wetter-vorhersage</t>
  </si>
  <si>
    <r>
      <t>=WENN(</t>
    </r>
    <r>
      <rPr>
        <b/>
        <sz val="16"/>
        <color rgb="FF0070C0"/>
        <rFont val="Arial"/>
        <family val="2"/>
        <scheme val="minor"/>
      </rPr>
      <t>Bedingung</t>
    </r>
    <r>
      <rPr>
        <b/>
        <sz val="16"/>
        <color theme="1"/>
        <rFont val="Arial"/>
        <family val="2"/>
        <scheme val="minor"/>
      </rPr>
      <t>;</t>
    </r>
    <r>
      <rPr>
        <b/>
        <sz val="16"/>
        <color rgb="FF00B050"/>
        <rFont val="Arial"/>
        <family val="2"/>
        <scheme val="minor"/>
      </rPr>
      <t xml:space="preserve"> Dann</t>
    </r>
    <r>
      <rPr>
        <b/>
        <sz val="16"/>
        <color theme="1"/>
        <rFont val="Arial"/>
        <family val="2"/>
        <scheme val="minor"/>
      </rPr>
      <t xml:space="preserve">; </t>
    </r>
    <r>
      <rPr>
        <b/>
        <sz val="16"/>
        <color rgb="FFFF0000"/>
        <rFont val="Arial"/>
        <family val="2"/>
        <scheme val="minor"/>
      </rPr>
      <t>Sonst</t>
    </r>
    <r>
      <rPr>
        <b/>
        <sz val="16"/>
        <color theme="1"/>
        <rFont val="Arial"/>
        <family val="2"/>
        <scheme val="minor"/>
      </rPr>
      <t>)</t>
    </r>
  </si>
  <si>
    <t>Summe Geschenke:</t>
  </si>
  <si>
    <t>Sabine</t>
  </si>
  <si>
    <t>jein</t>
  </si>
  <si>
    <t>Wenn der Umsatz 2000 Euro übersteigt, geben Sie eine 1 aus. Ansonsten eine 0.</t>
  </si>
  <si>
    <t>Held</t>
  </si>
  <si>
    <t>Berger</t>
  </si>
  <si>
    <t>Fröhlich</t>
  </si>
  <si>
    <t>Artikel</t>
  </si>
  <si>
    <t>Mustermann</t>
  </si>
  <si>
    <t>Anja</t>
  </si>
  <si>
    <t>Bastian</t>
  </si>
  <si>
    <t>Felix</t>
  </si>
  <si>
    <t>Alexander</t>
  </si>
  <si>
    <t>Urlaub</t>
  </si>
  <si>
    <t>Alter</t>
  </si>
  <si>
    <t>Mitarbeiter bis 39 Jahre erhalten 26 Tage Urlaub. Ab 40 erhalten sie zwei Tage mehr.</t>
  </si>
  <si>
    <t>Jugendschutz</t>
  </si>
  <si>
    <t>Je nach Wetterlage lassen Sie in Spalte C "nass" oder "trocken" ausgeben.</t>
  </si>
  <si>
    <r>
      <t>sein Gehalt zzgl. 5% vom Umsatz über 10.000 Euro</t>
    </r>
    <r>
      <rPr>
        <sz val="10"/>
        <rFont val="Arial"/>
        <family val="2"/>
      </rPr>
      <t>.</t>
    </r>
  </si>
  <si>
    <r>
      <rPr>
        <sz val="10"/>
        <rFont val="Arial"/>
        <family val="2"/>
      </rPr>
      <t xml:space="preserve">Bei </t>
    </r>
    <r>
      <rPr>
        <b/>
        <sz val="10"/>
        <color rgb="FF0070C0"/>
        <rFont val="Arial"/>
        <family val="2"/>
      </rPr>
      <t>mehr als 10.000,- €</t>
    </r>
    <r>
      <rPr>
        <sz val="10"/>
        <color theme="1"/>
        <rFont val="Arial"/>
        <family val="2"/>
      </rPr>
      <t xml:space="preserve"> Umsatz erhält der Mitarbeiter</t>
    </r>
  </si>
  <si>
    <t>Gehalt)</t>
  </si>
  <si>
    <r>
      <t>1.800 € Gehalt zzgl. 5% vom Umsatz über 10.000 Euro</t>
    </r>
    <r>
      <rPr>
        <sz val="10"/>
        <rFont val="Arial"/>
        <family val="2"/>
      </rPr>
      <t>.</t>
    </r>
  </si>
  <si>
    <r>
      <rPr>
        <sz val="10"/>
        <rFont val="Arial"/>
        <family val="2"/>
      </rPr>
      <t xml:space="preserve">Bei </t>
    </r>
    <r>
      <rPr>
        <b/>
        <sz val="10"/>
        <color rgb="FF0070C0"/>
        <rFont val="Arial"/>
        <family val="2"/>
      </rPr>
      <t>über 10.000,- €</t>
    </r>
    <r>
      <rPr>
        <sz val="10"/>
        <color theme="1"/>
        <rFont val="Arial"/>
        <family val="2"/>
      </rPr>
      <t xml:space="preserve"> Umsatz erhält der Mitarbeiter</t>
    </r>
  </si>
  <si>
    <t>1800)</t>
  </si>
  <si>
    <t>Bei Mitarbeitern unter 18 Jahren ist bei der Arbeitsplanung der Jugendschutz zu beachten.</t>
  </si>
  <si>
    <r>
      <t xml:space="preserve">Das </t>
    </r>
    <r>
      <rPr>
        <b/>
        <sz val="10"/>
        <color theme="1"/>
        <rFont val="Arial"/>
        <family val="2"/>
      </rPr>
      <t>zweite</t>
    </r>
    <r>
      <rPr>
        <sz val="10"/>
        <color theme="1"/>
        <rFont val="Arial"/>
        <family val="2"/>
      </rPr>
      <t xml:space="preserve"> Argument bestimmt, was passieren soll, wenn die Bedingung zutrifft.</t>
    </r>
  </si>
  <si>
    <t>Übersetzen Sie folgende WENN-Funktionen in einfache Sätze.</t>
  </si>
  <si>
    <t>bedeutet:</t>
  </si>
  <si>
    <t xml:space="preserve">  Wenn am Sonntag die Sonne scheint, gehen wir baden, sonst ins Kino.</t>
  </si>
  <si>
    <t>Formel:</t>
  </si>
  <si>
    <t>Schalter</t>
  </si>
  <si>
    <t>Zahl 1</t>
  </si>
  <si>
    <t>Zahl 2</t>
  </si>
  <si>
    <t>Zahl 3</t>
  </si>
  <si>
    <t>Zahl 4</t>
  </si>
  <si>
    <t>Formeln</t>
  </si>
  <si>
    <t>Noten</t>
  </si>
  <si>
    <t>Durchschnitt</t>
  </si>
  <si>
    <t>Bei durchschnittlich weniger als 3 bekommen sie einen Füller. Alle andereren bekommen einen Stift.</t>
  </si>
  <si>
    <t>Für Fortgeschrittene</t>
  </si>
  <si>
    <t>Im DANN- oder SONST-Argument können Sie Formeln anwenden.</t>
  </si>
  <si>
    <r>
      <rPr>
        <sz val="12"/>
        <rFont val="Arial"/>
        <family val="2"/>
      </rPr>
      <t>=Wenn (</t>
    </r>
    <r>
      <rPr>
        <sz val="12"/>
        <rFont val="Arial"/>
        <family val="2"/>
        <scheme val="minor"/>
      </rPr>
      <t>Sonntag="Sonnenschein"</t>
    </r>
    <r>
      <rPr>
        <sz val="12"/>
        <rFont val="Arial"/>
        <family val="2"/>
      </rPr>
      <t xml:space="preserve">; </t>
    </r>
    <r>
      <rPr>
        <sz val="12"/>
        <color rgb="FF00B050"/>
        <rFont val="Arial"/>
        <family val="2"/>
        <scheme val="minor"/>
      </rPr>
      <t>"Baden"</t>
    </r>
    <r>
      <rPr>
        <sz val="12"/>
        <color theme="1"/>
        <rFont val="Arial"/>
        <family val="2"/>
      </rPr>
      <t xml:space="preserve">; </t>
    </r>
    <r>
      <rPr>
        <sz val="12"/>
        <color rgb="FFFF0000"/>
        <rFont val="Arial"/>
        <family val="2"/>
        <scheme val="minor"/>
      </rPr>
      <t>"Kino"</t>
    </r>
    <r>
      <rPr>
        <sz val="12"/>
        <color theme="1"/>
        <rFont val="Arial"/>
        <family val="2"/>
      </rPr>
      <t>)</t>
    </r>
  </si>
  <si>
    <t>Die Schüler erhalten bei einem Notendurchschnitt von unter 2 ein Buch geschenkt.</t>
  </si>
  <si>
    <t>Berechnungen</t>
  </si>
  <si>
    <t>A</t>
  </si>
  <si>
    <t>B</t>
  </si>
  <si>
    <t>C</t>
  </si>
  <si>
    <t>Umsatz über 2000?</t>
  </si>
  <si>
    <t>Erik</t>
  </si>
  <si>
    <t>Temperatur</t>
  </si>
  <si>
    <t>Montag</t>
  </si>
  <si>
    <t>Soll ein Argument leer bleiben, schreiben Sie zwei Anführungszeichen "".</t>
  </si>
  <si>
    <t>Antje</t>
  </si>
  <si>
    <t>Dienstag</t>
  </si>
  <si>
    <t>Lars</t>
  </si>
  <si>
    <t>Viktoria</t>
  </si>
  <si>
    <t>Wenn der Umsatz 2000 Euro übersteigt, schreibe 1, sonst 0.</t>
  </si>
  <si>
    <r>
      <t xml:space="preserve">Im </t>
    </r>
    <r>
      <rPr>
        <b/>
        <sz val="10"/>
        <color theme="1"/>
        <rFont val="Arial"/>
        <family val="2"/>
      </rPr>
      <t>ersten</t>
    </r>
    <r>
      <rPr>
        <sz val="10"/>
        <color theme="1"/>
        <rFont val="Arial"/>
        <family val="2"/>
      </rPr>
      <t xml:space="preserve"> Argument wird eine Bedingung festgelegt. </t>
    </r>
  </si>
  <si>
    <t>"Text"</t>
  </si>
  <si>
    <t>ein Buch geschenkt. Alle anderen erhalten einen Stift.</t>
  </si>
  <si>
    <r>
      <t>=WENN(</t>
    </r>
    <r>
      <rPr>
        <b/>
        <sz val="16"/>
        <color theme="4"/>
        <rFont val="Arial"/>
        <family val="2"/>
        <scheme val="minor"/>
      </rPr>
      <t>Bedingung</t>
    </r>
    <r>
      <rPr>
        <b/>
        <sz val="16"/>
        <rFont val="Arial"/>
        <family val="2"/>
        <scheme val="minor"/>
      </rPr>
      <t>;</t>
    </r>
    <r>
      <rPr>
        <b/>
        <sz val="8"/>
        <rFont val="Arial"/>
        <family val="2"/>
        <scheme val="minor"/>
      </rPr>
      <t xml:space="preserve"> </t>
    </r>
    <r>
      <rPr>
        <b/>
        <sz val="16"/>
        <color rgb="FF00B050"/>
        <rFont val="Arial"/>
        <family val="2"/>
        <scheme val="minor"/>
      </rPr>
      <t>Dann</t>
    </r>
    <r>
      <rPr>
        <b/>
        <sz val="16"/>
        <color theme="1"/>
        <rFont val="Arial"/>
        <family val="2"/>
        <scheme val="minor"/>
      </rPr>
      <t>;</t>
    </r>
    <r>
      <rPr>
        <b/>
        <sz val="8"/>
        <color theme="1"/>
        <rFont val="Arial"/>
        <family val="2"/>
        <scheme val="minor"/>
      </rPr>
      <t xml:space="preserve"> </t>
    </r>
    <r>
      <rPr>
        <b/>
        <sz val="16"/>
        <color rgb="FFFF0000"/>
        <rFont val="Arial"/>
        <family val="2"/>
        <scheme val="minor"/>
      </rPr>
      <t>Sonst</t>
    </r>
    <r>
      <rPr>
        <b/>
        <sz val="16"/>
        <color theme="1"/>
        <rFont val="Arial"/>
        <family val="2"/>
        <scheme val="minor"/>
      </rPr>
      <t>)</t>
    </r>
  </si>
  <si>
    <r>
      <t>=WENN(</t>
    </r>
    <r>
      <rPr>
        <sz val="16"/>
        <color theme="4"/>
        <rFont val="Arial"/>
        <family val="2"/>
        <scheme val="minor"/>
      </rPr>
      <t>Sonntag=Sonne</t>
    </r>
    <r>
      <rPr>
        <sz val="16"/>
        <color theme="1"/>
        <rFont val="Arial"/>
        <family val="2"/>
        <scheme val="minor"/>
      </rPr>
      <t>;</t>
    </r>
    <r>
      <rPr>
        <sz val="16"/>
        <color rgb="FF00B050"/>
        <rFont val="Arial"/>
        <family val="2"/>
        <scheme val="minor"/>
      </rPr>
      <t>Baden</t>
    </r>
    <r>
      <rPr>
        <sz val="16"/>
        <color theme="1"/>
        <rFont val="Arial"/>
        <family val="2"/>
        <scheme val="minor"/>
      </rPr>
      <t>;</t>
    </r>
    <r>
      <rPr>
        <sz val="16"/>
        <color rgb="FFFF0000"/>
        <rFont val="Arial"/>
        <family val="2"/>
        <scheme val="minor"/>
      </rPr>
      <t>Kino</t>
    </r>
    <r>
      <rPr>
        <sz val="16"/>
        <color theme="1"/>
        <rFont val="Arial"/>
        <family val="2"/>
        <scheme val="minor"/>
      </rPr>
      <t>)</t>
    </r>
  </si>
  <si>
    <t>D</t>
  </si>
  <si>
    <t>Die Schüler erhalten bei einem Notendurchschnitt von weniger als 3</t>
  </si>
  <si>
    <t>Ab 1500 € Umsatz addiere zum Gehalt 100 € hinzu. Sonst wird das normale Gehalt ausgezahlt.</t>
  </si>
  <si>
    <r>
      <rPr>
        <sz val="12"/>
        <color theme="1"/>
        <rFont val="Arial"/>
        <family val="2"/>
      </rPr>
      <t>=Wenn (Schalter=an;</t>
    </r>
    <r>
      <rPr>
        <b/>
        <sz val="12"/>
        <color rgb="FF00B050"/>
        <rFont val="Arial"/>
        <family val="2"/>
      </rPr>
      <t>"Strom"</t>
    </r>
    <r>
      <rPr>
        <sz val="12"/>
        <color theme="1"/>
        <rFont val="Arial"/>
        <family val="2"/>
      </rPr>
      <t>;</t>
    </r>
    <r>
      <rPr>
        <b/>
        <sz val="12"/>
        <color rgb="FFFF0000"/>
        <rFont val="Arial"/>
        <family val="2"/>
      </rPr>
      <t>"kein Strom"</t>
    </r>
    <r>
      <rPr>
        <sz val="12"/>
        <color theme="1"/>
        <rFont val="Arial"/>
        <family val="2"/>
      </rPr>
      <t>)</t>
    </r>
  </si>
  <si>
    <r>
      <t xml:space="preserve">=Wenn (Notendurchschnitt&lt;2; </t>
    </r>
    <r>
      <rPr>
        <sz val="12"/>
        <rFont val="Arial"/>
        <family val="2"/>
        <scheme val="minor"/>
      </rPr>
      <t>"Buch geschenkt"</t>
    </r>
    <r>
      <rPr>
        <sz val="12"/>
        <rFont val="Arial"/>
        <family val="2"/>
      </rPr>
      <t xml:space="preserve">; </t>
    </r>
    <r>
      <rPr>
        <sz val="12"/>
        <rFont val="Arial"/>
        <family val="2"/>
        <scheme val="minor"/>
      </rPr>
      <t>"Stift geschenkt"</t>
    </r>
    <r>
      <rPr>
        <sz val="12"/>
        <rFont val="Arial"/>
        <family val="2"/>
      </rPr>
      <t>)</t>
    </r>
  </si>
  <si>
    <t>=Wenn (Umsatz&gt;5000;"Prämie";0)</t>
  </si>
  <si>
    <r>
      <t>=Wenn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(Alter&lt;18;"Jugendschutz";"erwachsen")</t>
    </r>
  </si>
  <si>
    <r>
      <rPr>
        <b/>
        <sz val="18"/>
        <color theme="9" tint="-0.249977111117893"/>
        <rFont val="Arial"/>
        <family val="2"/>
        <scheme val="minor"/>
      </rPr>
      <t>"</t>
    </r>
    <r>
      <rPr>
        <b/>
        <sz val="18"/>
        <rFont val="Arial"/>
        <family val="2"/>
        <scheme val="minor"/>
      </rPr>
      <t>Text</t>
    </r>
    <r>
      <rPr>
        <b/>
        <sz val="18"/>
        <color theme="9" tint="-0.249977111117893"/>
        <rFont val="Arial"/>
        <family val="2"/>
        <scheme val="minor"/>
      </rPr>
      <t>"</t>
    </r>
    <r>
      <rPr>
        <b/>
        <sz val="18"/>
        <rFont val="Arial"/>
        <family val="2"/>
        <scheme val="minor"/>
      </rPr>
      <t xml:space="preserve"> ausgeben</t>
    </r>
  </si>
  <si>
    <r>
      <rPr>
        <b/>
        <sz val="18"/>
        <color theme="9" tint="-0.249977111117893"/>
        <rFont val="Arial"/>
        <family val="2"/>
        <scheme val="minor"/>
      </rPr>
      <t>"</t>
    </r>
    <r>
      <rPr>
        <b/>
        <sz val="18"/>
        <rFont val="Arial"/>
        <family val="2"/>
        <scheme val="minor"/>
      </rPr>
      <t>Nichts</t>
    </r>
    <r>
      <rPr>
        <b/>
        <sz val="18"/>
        <color theme="9" tint="-0.249977111117893"/>
        <rFont val="Arial"/>
        <family val="2"/>
        <scheme val="minor"/>
      </rPr>
      <t>"</t>
    </r>
    <r>
      <rPr>
        <b/>
        <sz val="18"/>
        <rFont val="Arial"/>
        <family val="2"/>
        <scheme val="minor"/>
      </rPr>
      <t xml:space="preserve"> ausgeben</t>
    </r>
  </si>
  <si>
    <t>"Nichts"</t>
  </si>
  <si>
    <r>
      <t>=WENN(</t>
    </r>
    <r>
      <rPr>
        <i/>
        <sz val="10"/>
        <color rgb="FF0070C0"/>
        <rFont val="Arial"/>
        <family val="2"/>
      </rPr>
      <t>C7&gt;2000</t>
    </r>
    <r>
      <rPr>
        <i/>
        <sz val="10"/>
        <color theme="1"/>
        <rFont val="Arial"/>
        <family val="2"/>
      </rPr>
      <t>;</t>
    </r>
    <r>
      <rPr>
        <i/>
        <sz val="10"/>
        <color rgb="FF00B050"/>
        <rFont val="Arial"/>
        <family val="2"/>
      </rPr>
      <t>1</t>
    </r>
    <r>
      <rPr>
        <i/>
        <sz val="10"/>
        <color theme="1"/>
        <rFont val="Arial"/>
        <family val="2"/>
      </rPr>
      <t>;</t>
    </r>
    <r>
      <rPr>
        <i/>
        <sz val="10"/>
        <color rgb="FFFF0000"/>
        <rFont val="Arial"/>
        <family val="2"/>
      </rPr>
      <t>0</t>
    </r>
    <r>
      <rPr>
        <i/>
        <sz val="10"/>
        <color theme="1"/>
        <rFont val="Arial"/>
        <family val="2"/>
      </rPr>
      <t>)</t>
    </r>
  </si>
  <si>
    <r>
      <t xml:space="preserve">Innerhalb einer WENN-Funktion müssen Sie Text in </t>
    </r>
    <r>
      <rPr>
        <b/>
        <sz val="12"/>
        <color theme="0"/>
        <rFont val="Arial"/>
        <family val="2"/>
        <scheme val="minor"/>
      </rPr>
      <t>Anführungszeichen</t>
    </r>
    <r>
      <rPr>
        <sz val="11"/>
        <color theme="0"/>
        <rFont val="Arial"/>
        <family val="2"/>
        <scheme val="minor"/>
      </rPr>
      <t xml:space="preserve"> setzen.</t>
    </r>
  </si>
  <si>
    <t>Ab 2.000 Euro Umsatz soll eine Prämie gezahlt werden.</t>
  </si>
  <si>
    <t>WENN am Sonntag die Sonne scheint</t>
  </si>
  <si>
    <r>
      <t>=WENN(</t>
    </r>
    <r>
      <rPr>
        <sz val="10"/>
        <color rgb="FF0070C0"/>
        <rFont val="Arial"/>
        <family val="2"/>
        <scheme val="minor"/>
      </rPr>
      <t>B2&gt;2000</t>
    </r>
    <r>
      <rPr>
        <sz val="10"/>
        <color theme="1"/>
        <rFont val="Arial"/>
        <family val="2"/>
        <scheme val="minor"/>
      </rPr>
      <t>;</t>
    </r>
    <r>
      <rPr>
        <sz val="10"/>
        <color rgb="FF00B050"/>
        <rFont val="Arial"/>
        <family val="2"/>
        <scheme val="minor"/>
      </rPr>
      <t>1</t>
    </r>
    <r>
      <rPr>
        <sz val="10"/>
        <color theme="1"/>
        <rFont val="Arial"/>
        <family val="2"/>
        <scheme val="minor"/>
      </rPr>
      <t>;</t>
    </r>
    <r>
      <rPr>
        <sz val="10"/>
        <color rgb="FFFF0000"/>
        <rFont val="Arial"/>
        <family val="2"/>
        <scheme val="minor"/>
      </rPr>
      <t>0</t>
    </r>
    <r>
      <rPr>
        <sz val="10"/>
        <color theme="1"/>
        <rFont val="Arial"/>
        <family val="2"/>
        <scheme val="minor"/>
      </rPr>
      <t>)</t>
    </r>
  </si>
  <si>
    <r>
      <t>=WENN(</t>
    </r>
    <r>
      <rPr>
        <sz val="10"/>
        <color rgb="FF0070C0"/>
        <rFont val="Arial"/>
        <family val="2"/>
        <scheme val="minor"/>
      </rPr>
      <t>B2&lt;2</t>
    </r>
    <r>
      <rPr>
        <sz val="10"/>
        <color theme="1"/>
        <rFont val="Arial"/>
        <family val="2"/>
        <scheme val="minor"/>
      </rPr>
      <t>;"</t>
    </r>
    <r>
      <rPr>
        <sz val="10"/>
        <color rgb="FF00B050"/>
        <rFont val="Arial"/>
        <family val="2"/>
        <scheme val="minor"/>
      </rPr>
      <t>Buch</t>
    </r>
    <r>
      <rPr>
        <sz val="10"/>
        <color theme="1"/>
        <rFont val="Arial"/>
        <family val="2"/>
        <scheme val="minor"/>
      </rPr>
      <t>";"</t>
    </r>
    <r>
      <rPr>
        <sz val="10"/>
        <color theme="5"/>
        <rFont val="Arial"/>
        <family val="2"/>
        <scheme val="minor"/>
      </rPr>
      <t>Stift</t>
    </r>
    <r>
      <rPr>
        <sz val="10"/>
        <color theme="1"/>
        <rFont val="Arial"/>
        <family val="2"/>
        <scheme val="minor"/>
      </rPr>
      <t>")</t>
    </r>
  </si>
  <si>
    <r>
      <t>=WENN(</t>
    </r>
    <r>
      <rPr>
        <sz val="10"/>
        <color rgb="FF0070C0"/>
        <rFont val="Arial"/>
        <family val="2"/>
        <scheme val="minor"/>
      </rPr>
      <t>B3&lt;2</t>
    </r>
    <r>
      <rPr>
        <sz val="10"/>
        <color theme="1"/>
        <rFont val="Arial"/>
        <family val="2"/>
        <scheme val="minor"/>
      </rPr>
      <t>;"</t>
    </r>
    <r>
      <rPr>
        <sz val="10"/>
        <color rgb="FF00B050"/>
        <rFont val="Arial"/>
        <family val="2"/>
        <scheme val="minor"/>
      </rPr>
      <t>Buch</t>
    </r>
    <r>
      <rPr>
        <sz val="10"/>
        <color theme="1"/>
        <rFont val="Arial"/>
        <family val="2"/>
        <scheme val="minor"/>
      </rPr>
      <t>";"</t>
    </r>
    <r>
      <rPr>
        <sz val="10"/>
        <color theme="5"/>
        <rFont val="Arial"/>
        <family val="2"/>
        <scheme val="minor"/>
      </rPr>
      <t>Stift</t>
    </r>
    <r>
      <rPr>
        <sz val="10"/>
        <color theme="1"/>
        <rFont val="Arial"/>
        <family val="2"/>
        <scheme val="minor"/>
      </rPr>
      <t>")</t>
    </r>
  </si>
  <si>
    <r>
      <t>=WENN(</t>
    </r>
    <r>
      <rPr>
        <sz val="10"/>
        <color rgb="FF0070C0"/>
        <rFont val="Arial"/>
        <family val="2"/>
        <scheme val="minor"/>
      </rPr>
      <t>B2&gt;=36</t>
    </r>
    <r>
      <rPr>
        <sz val="10"/>
        <color theme="1"/>
        <rFont val="Arial"/>
        <family val="2"/>
        <scheme val="minor"/>
      </rPr>
      <t>;</t>
    </r>
    <r>
      <rPr>
        <b/>
        <sz val="10"/>
        <color rgb="FF00B050"/>
        <rFont val="Arial"/>
        <family val="2"/>
        <scheme val="minor"/>
      </rPr>
      <t>"</t>
    </r>
    <r>
      <rPr>
        <sz val="10"/>
        <color rgb="FF00B050"/>
        <rFont val="Arial"/>
        <family val="2"/>
        <scheme val="minor"/>
      </rPr>
      <t>hitzefrei</t>
    </r>
    <r>
      <rPr>
        <b/>
        <sz val="10"/>
        <color rgb="FF00B050"/>
        <rFont val="Arial"/>
        <family val="2"/>
        <scheme val="minor"/>
      </rPr>
      <t>"</t>
    </r>
    <r>
      <rPr>
        <sz val="10"/>
        <color theme="1"/>
        <rFont val="Arial"/>
        <family val="2"/>
        <scheme val="minor"/>
      </rPr>
      <t>;</t>
    </r>
    <r>
      <rPr>
        <b/>
        <sz val="10"/>
        <color rgb="FFFF0000"/>
        <rFont val="Arial"/>
        <family val="2"/>
        <scheme val="minor"/>
      </rPr>
      <t>""</t>
    </r>
    <r>
      <rPr>
        <sz val="10"/>
        <color theme="1"/>
        <rFont val="Arial"/>
        <family val="2"/>
        <scheme val="minor"/>
      </rPr>
      <t>)</t>
    </r>
  </si>
  <si>
    <r>
      <t>=WENN(</t>
    </r>
    <r>
      <rPr>
        <sz val="10"/>
        <color rgb="FF0070C0"/>
        <rFont val="Arial"/>
        <family val="2"/>
        <scheme val="minor"/>
      </rPr>
      <t>B3&gt;=36</t>
    </r>
    <r>
      <rPr>
        <sz val="10"/>
        <color theme="1"/>
        <rFont val="Arial"/>
        <family val="2"/>
        <scheme val="minor"/>
      </rPr>
      <t>;</t>
    </r>
    <r>
      <rPr>
        <b/>
        <sz val="10"/>
        <color rgb="FF00B050"/>
        <rFont val="Arial"/>
        <family val="2"/>
        <scheme val="minor"/>
      </rPr>
      <t>"</t>
    </r>
    <r>
      <rPr>
        <sz val="10"/>
        <color rgb="FF00B050"/>
        <rFont val="Arial"/>
        <family val="2"/>
        <scheme val="minor"/>
      </rPr>
      <t>hitzefrei</t>
    </r>
    <r>
      <rPr>
        <b/>
        <sz val="10"/>
        <color rgb="FF00B050"/>
        <rFont val="Arial"/>
        <family val="2"/>
        <scheme val="minor"/>
      </rPr>
      <t>"</t>
    </r>
    <r>
      <rPr>
        <sz val="10"/>
        <color theme="1"/>
        <rFont val="Arial"/>
        <family val="2"/>
        <scheme val="minor"/>
      </rPr>
      <t>;</t>
    </r>
    <r>
      <rPr>
        <b/>
        <sz val="10"/>
        <color rgb="FFFF0000"/>
        <rFont val="Arial"/>
        <family val="2"/>
        <scheme val="minor"/>
      </rPr>
      <t>""</t>
    </r>
    <r>
      <rPr>
        <sz val="10"/>
        <color theme="1"/>
        <rFont val="Arial"/>
        <family val="2"/>
        <scheme val="minor"/>
      </rPr>
      <t>)</t>
    </r>
  </si>
  <si>
    <r>
      <t>=WENN(</t>
    </r>
    <r>
      <rPr>
        <sz val="10"/>
        <color theme="4"/>
        <rFont val="Arial"/>
        <family val="2"/>
        <scheme val="minor"/>
      </rPr>
      <t>B2&gt;=1500</t>
    </r>
    <r>
      <rPr>
        <sz val="10"/>
        <rFont val="Arial"/>
        <family val="2"/>
        <scheme val="minor"/>
      </rPr>
      <t>;</t>
    </r>
    <r>
      <rPr>
        <sz val="10"/>
        <color rgb="FF00B050"/>
        <rFont val="Arial"/>
        <family val="2"/>
        <scheme val="minor"/>
      </rPr>
      <t>C2+100</t>
    </r>
    <r>
      <rPr>
        <sz val="10"/>
        <rFont val="Arial"/>
        <family val="2"/>
        <scheme val="minor"/>
      </rPr>
      <t>;C2)</t>
    </r>
  </si>
  <si>
    <r>
      <t>=WENN(</t>
    </r>
    <r>
      <rPr>
        <sz val="10"/>
        <color theme="4"/>
        <rFont val="Arial"/>
        <family val="2"/>
        <scheme val="minor"/>
      </rPr>
      <t>B3&gt;=1500</t>
    </r>
    <r>
      <rPr>
        <sz val="10"/>
        <rFont val="Arial"/>
        <family val="2"/>
        <scheme val="minor"/>
      </rPr>
      <t>;</t>
    </r>
    <r>
      <rPr>
        <sz val="10"/>
        <color rgb="FF00B050"/>
        <rFont val="Arial"/>
        <family val="2"/>
        <scheme val="minor"/>
      </rPr>
      <t>C3+100</t>
    </r>
    <r>
      <rPr>
        <sz val="10"/>
        <rFont val="Arial"/>
        <family val="2"/>
        <scheme val="minor"/>
      </rPr>
      <t>;C3)</t>
    </r>
  </si>
  <si>
    <r>
      <t>=WENN(</t>
    </r>
    <r>
      <rPr>
        <i/>
        <sz val="10"/>
        <color rgb="FF0070C0"/>
        <rFont val="Arial"/>
        <family val="2"/>
      </rPr>
      <t>C21&gt;3</t>
    </r>
    <r>
      <rPr>
        <i/>
        <sz val="10"/>
        <color theme="1"/>
        <rFont val="Arial"/>
        <family val="2"/>
      </rPr>
      <t>;</t>
    </r>
    <r>
      <rPr>
        <i/>
        <sz val="10"/>
        <color rgb="FF00B050"/>
        <rFont val="Arial"/>
        <family val="2"/>
      </rPr>
      <t>8</t>
    </r>
    <r>
      <rPr>
        <i/>
        <sz val="10"/>
        <color theme="1"/>
        <rFont val="Arial"/>
        <family val="2"/>
      </rPr>
      <t>;</t>
    </r>
    <r>
      <rPr>
        <i/>
        <sz val="10"/>
        <color rgb="FFFF0000"/>
        <rFont val="Arial"/>
        <family val="2"/>
      </rPr>
      <t>5</t>
    </r>
    <r>
      <rPr>
        <i/>
        <sz val="10"/>
        <color theme="1"/>
        <rFont val="Arial"/>
        <family val="2"/>
      </rPr>
      <t>)</t>
    </r>
  </si>
  <si>
    <r>
      <t>=WENN(</t>
    </r>
    <r>
      <rPr>
        <i/>
        <sz val="10"/>
        <color rgb="FF0070C0"/>
        <rFont val="Arial"/>
        <family val="2"/>
      </rPr>
      <t>C11&lt;2</t>
    </r>
    <r>
      <rPr>
        <i/>
        <sz val="10"/>
        <color theme="1"/>
        <rFont val="Arial"/>
        <family val="2"/>
      </rPr>
      <t>;"</t>
    </r>
    <r>
      <rPr>
        <i/>
        <sz val="10"/>
        <color rgb="FF00B050"/>
        <rFont val="Arial"/>
        <family val="2"/>
      </rPr>
      <t>Buch</t>
    </r>
    <r>
      <rPr>
        <i/>
        <sz val="10"/>
        <color theme="1"/>
        <rFont val="Arial"/>
        <family val="2"/>
      </rPr>
      <t>";"</t>
    </r>
    <r>
      <rPr>
        <i/>
        <sz val="10"/>
        <color theme="5"/>
        <rFont val="Arial"/>
        <family val="2"/>
      </rPr>
      <t>Stift</t>
    </r>
    <r>
      <rPr>
        <i/>
        <sz val="10"/>
        <color theme="1"/>
        <rFont val="Arial"/>
        <family val="2"/>
      </rPr>
      <t>")</t>
    </r>
  </si>
  <si>
    <r>
      <t>=WENN(</t>
    </r>
    <r>
      <rPr>
        <i/>
        <sz val="10"/>
        <color rgb="FF0070C0"/>
        <rFont val="Arial"/>
        <family val="2"/>
      </rPr>
      <t>C26=</t>
    </r>
    <r>
      <rPr>
        <b/>
        <i/>
        <sz val="10"/>
        <color rgb="FF0070C0"/>
        <rFont val="Arial"/>
        <family val="2"/>
      </rPr>
      <t>"</t>
    </r>
    <r>
      <rPr>
        <i/>
        <sz val="10"/>
        <color rgb="FF0070C0"/>
        <rFont val="Arial"/>
        <family val="2"/>
      </rPr>
      <t>Regen</t>
    </r>
    <r>
      <rPr>
        <b/>
        <i/>
        <sz val="10"/>
        <color rgb="FF0070C0"/>
        <rFont val="Arial"/>
        <family val="2"/>
      </rPr>
      <t>"</t>
    </r>
    <r>
      <rPr>
        <i/>
        <sz val="10"/>
        <color theme="1"/>
        <rFont val="Arial"/>
        <family val="2"/>
      </rPr>
      <t>;</t>
    </r>
    <r>
      <rPr>
        <b/>
        <i/>
        <sz val="10"/>
        <color rgb="FF00B050"/>
        <rFont val="Arial"/>
        <family val="2"/>
      </rPr>
      <t>"</t>
    </r>
    <r>
      <rPr>
        <i/>
        <sz val="10"/>
        <color rgb="FF00B050"/>
        <rFont val="Arial"/>
        <family val="2"/>
      </rPr>
      <t>nass</t>
    </r>
    <r>
      <rPr>
        <b/>
        <i/>
        <sz val="10"/>
        <color rgb="FF00B050"/>
        <rFont val="Arial"/>
        <family val="2"/>
      </rPr>
      <t>"</t>
    </r>
    <r>
      <rPr>
        <i/>
        <sz val="10"/>
        <color theme="1"/>
        <rFont val="Arial"/>
        <family val="2"/>
      </rPr>
      <t>;</t>
    </r>
    <r>
      <rPr>
        <b/>
        <i/>
        <sz val="10"/>
        <color theme="5"/>
        <rFont val="Arial"/>
        <family val="2"/>
      </rPr>
      <t>"</t>
    </r>
    <r>
      <rPr>
        <i/>
        <sz val="10"/>
        <color theme="5"/>
        <rFont val="Arial"/>
        <family val="2"/>
      </rPr>
      <t>trocken</t>
    </r>
    <r>
      <rPr>
        <b/>
        <i/>
        <sz val="10"/>
        <color theme="5"/>
        <rFont val="Arial"/>
        <family val="2"/>
      </rPr>
      <t>"</t>
    </r>
    <r>
      <rPr>
        <i/>
        <sz val="10"/>
        <color theme="1"/>
        <rFont val="Arial"/>
        <family val="2"/>
      </rPr>
      <t>)</t>
    </r>
  </si>
  <si>
    <r>
      <t>=WENN(</t>
    </r>
    <r>
      <rPr>
        <i/>
        <sz val="10"/>
        <color rgb="FF0070C0"/>
        <rFont val="Arial"/>
        <family val="2"/>
      </rPr>
      <t>C41&gt;=36</t>
    </r>
    <r>
      <rPr>
        <i/>
        <sz val="10"/>
        <color theme="1"/>
        <rFont val="Arial"/>
        <family val="2"/>
      </rPr>
      <t>;</t>
    </r>
    <r>
      <rPr>
        <i/>
        <sz val="10"/>
        <color rgb="FF00B050"/>
        <rFont val="Arial"/>
        <family val="2"/>
      </rPr>
      <t>"hitzefrei"</t>
    </r>
    <r>
      <rPr>
        <i/>
        <sz val="10"/>
        <color theme="1"/>
        <rFont val="Arial"/>
        <family val="2"/>
      </rPr>
      <t>;</t>
    </r>
    <r>
      <rPr>
        <i/>
        <sz val="10"/>
        <color rgb="FFC00000"/>
        <rFont val="Arial"/>
        <family val="2"/>
      </rPr>
      <t>"Schule"</t>
    </r>
    <r>
      <rPr>
        <i/>
        <sz val="10"/>
        <color theme="1"/>
        <rFont val="Arial"/>
        <family val="2"/>
      </rPr>
      <t>)</t>
    </r>
  </si>
  <si>
    <r>
      <t>Dafür schreiben Sie zwei leere Anführungszeichen "</t>
    </r>
    <r>
      <rPr>
        <sz val="2"/>
        <color theme="0"/>
        <rFont val="Arial"/>
        <family val="2"/>
        <scheme val="minor"/>
      </rPr>
      <t xml:space="preserve"> </t>
    </r>
    <r>
      <rPr>
        <sz val="11"/>
        <color theme="0"/>
        <rFont val="Arial"/>
        <family val="2"/>
        <scheme val="minor"/>
      </rPr>
      <t>"</t>
    </r>
  </si>
  <si>
    <r>
      <t>=WENN(</t>
    </r>
    <r>
      <rPr>
        <i/>
        <sz val="11"/>
        <color rgb="FF0070C0"/>
        <rFont val="Arial"/>
        <family val="2"/>
        <scheme val="minor"/>
      </rPr>
      <t>C11&gt;=36</t>
    </r>
    <r>
      <rPr>
        <i/>
        <sz val="11"/>
        <color theme="1"/>
        <rFont val="Arial"/>
        <family val="2"/>
        <scheme val="minor"/>
      </rPr>
      <t>;</t>
    </r>
    <r>
      <rPr>
        <b/>
        <i/>
        <sz val="11"/>
        <color rgb="FF00B050"/>
        <rFont val="Arial"/>
        <family val="2"/>
        <scheme val="minor"/>
      </rPr>
      <t>"</t>
    </r>
    <r>
      <rPr>
        <i/>
        <sz val="11"/>
        <color rgb="FF00B050"/>
        <rFont val="Arial"/>
        <family val="2"/>
        <scheme val="minor"/>
      </rPr>
      <t>hitzefrei</t>
    </r>
    <r>
      <rPr>
        <b/>
        <i/>
        <sz val="11"/>
        <color rgb="FF00B050"/>
        <rFont val="Arial"/>
        <family val="2"/>
        <scheme val="minor"/>
      </rPr>
      <t>"</t>
    </r>
    <r>
      <rPr>
        <i/>
        <sz val="11"/>
        <color theme="1"/>
        <rFont val="Arial"/>
        <family val="2"/>
        <scheme val="minor"/>
      </rPr>
      <t>;</t>
    </r>
    <r>
      <rPr>
        <b/>
        <i/>
        <sz val="11"/>
        <color rgb="FFFF0000"/>
        <rFont val="Arial"/>
        <family val="2"/>
        <scheme val="minor"/>
      </rPr>
      <t>""</t>
    </r>
    <r>
      <rPr>
        <i/>
        <sz val="11"/>
        <color theme="1"/>
        <rFont val="Arial"/>
        <family val="2"/>
        <scheme val="minor"/>
      </rPr>
      <t>)</t>
    </r>
  </si>
  <si>
    <r>
      <t>=WENN(</t>
    </r>
    <r>
      <rPr>
        <i/>
        <sz val="12"/>
        <color theme="4"/>
        <rFont val="Arial"/>
        <family val="2"/>
        <scheme val="minor"/>
      </rPr>
      <t>C26&gt;=2000</t>
    </r>
    <r>
      <rPr>
        <i/>
        <sz val="12"/>
        <color theme="1"/>
        <rFont val="Arial"/>
        <family val="2"/>
        <scheme val="minor"/>
      </rPr>
      <t>;</t>
    </r>
    <r>
      <rPr>
        <i/>
        <sz val="12"/>
        <color rgb="FF00B050"/>
        <rFont val="Arial"/>
        <family val="2"/>
        <scheme val="minor"/>
      </rPr>
      <t>"Prämie"</t>
    </r>
    <r>
      <rPr>
        <i/>
        <sz val="12"/>
        <color theme="1"/>
        <rFont val="Arial"/>
        <family val="2"/>
        <scheme val="minor"/>
      </rPr>
      <t>;</t>
    </r>
    <r>
      <rPr>
        <i/>
        <sz val="12"/>
        <color rgb="FFFF0000"/>
        <rFont val="Arial"/>
        <family val="2"/>
        <scheme val="minor"/>
      </rPr>
      <t>""</t>
    </r>
    <r>
      <rPr>
        <i/>
        <sz val="12"/>
        <color theme="1"/>
        <rFont val="Arial"/>
        <family val="2"/>
        <scheme val="minor"/>
      </rPr>
      <t>)</t>
    </r>
  </si>
  <si>
    <r>
      <t>=WENN(</t>
    </r>
    <r>
      <rPr>
        <i/>
        <sz val="12"/>
        <color rgb="FF0070C0"/>
        <rFont val="Arial"/>
        <family val="2"/>
        <scheme val="minor"/>
      </rPr>
      <t>C48="ja"</t>
    </r>
    <r>
      <rPr>
        <i/>
        <sz val="12"/>
        <color theme="1"/>
        <rFont val="Arial"/>
        <family val="2"/>
        <scheme val="minor"/>
      </rPr>
      <t>;</t>
    </r>
    <r>
      <rPr>
        <i/>
        <sz val="12"/>
        <color rgb="FF00B050"/>
        <rFont val="Arial"/>
        <family val="2"/>
        <scheme val="minor"/>
      </rPr>
      <t>1</t>
    </r>
    <r>
      <rPr>
        <i/>
        <sz val="12"/>
        <color theme="1"/>
        <rFont val="Arial"/>
        <family val="2"/>
        <scheme val="minor"/>
      </rPr>
      <t>;</t>
    </r>
    <r>
      <rPr>
        <i/>
        <sz val="12"/>
        <color rgb="FFFF0000"/>
        <rFont val="Arial"/>
        <family val="2"/>
        <scheme val="minor"/>
      </rPr>
      <t>""</t>
    </r>
    <r>
      <rPr>
        <i/>
        <sz val="12"/>
        <color theme="1"/>
        <rFont val="Arial"/>
        <family val="2"/>
        <scheme val="minor"/>
      </rPr>
      <t>)</t>
    </r>
  </si>
  <si>
    <r>
      <t>=WENN(</t>
    </r>
    <r>
      <rPr>
        <i/>
        <sz val="10"/>
        <color theme="4"/>
        <rFont val="Arial"/>
        <family val="2"/>
        <scheme val="minor"/>
      </rPr>
      <t xml:space="preserve">Umsatz&gt;10000 </t>
    </r>
    <r>
      <rPr>
        <i/>
        <sz val="10"/>
        <rFont val="Arial"/>
        <family val="2"/>
        <scheme val="minor"/>
      </rPr>
      <t>;</t>
    </r>
    <r>
      <rPr>
        <sz val="12"/>
        <color rgb="FF00B050"/>
        <rFont val="Arial"/>
        <family val="2"/>
        <scheme val="minor"/>
      </rPr>
      <t/>
    </r>
  </si>
  <si>
    <r>
      <rPr>
        <i/>
        <sz val="10"/>
        <color rgb="FF00B050"/>
        <rFont val="Arial"/>
        <family val="2"/>
        <scheme val="minor"/>
      </rPr>
      <t xml:space="preserve">1800 + (Umsatz-10000)*5% </t>
    </r>
    <r>
      <rPr>
        <i/>
        <sz val="10"/>
        <rFont val="Arial"/>
        <family val="2"/>
        <scheme val="minor"/>
      </rPr>
      <t>;</t>
    </r>
  </si>
  <si>
    <r>
      <rPr>
        <i/>
        <sz val="10"/>
        <color rgb="FF00B050"/>
        <rFont val="Arial"/>
        <family val="2"/>
        <scheme val="minor"/>
      </rPr>
      <t xml:space="preserve">Gehalt + (Umsatz-10000)*5% </t>
    </r>
    <r>
      <rPr>
        <i/>
        <sz val="10"/>
        <rFont val="Arial"/>
        <family val="2"/>
        <scheme val="minor"/>
      </rPr>
      <t>;</t>
    </r>
  </si>
  <si>
    <r>
      <rPr>
        <b/>
        <sz val="10"/>
        <color theme="4"/>
        <rFont val="Arial"/>
        <family val="2"/>
      </rPr>
      <t xml:space="preserve">Ab 1500 € </t>
    </r>
    <r>
      <rPr>
        <sz val="10"/>
        <color theme="1"/>
        <rFont val="Arial"/>
        <family val="2"/>
      </rPr>
      <t xml:space="preserve">Umsatz addiere zum Gehalt von </t>
    </r>
    <r>
      <rPr>
        <b/>
        <sz val="10"/>
        <color rgb="FF00B050"/>
        <rFont val="Arial"/>
        <family val="2"/>
      </rPr>
      <t>1800 weitere 100 € hinzu</t>
    </r>
    <r>
      <rPr>
        <sz val="10"/>
        <color theme="1"/>
        <rFont val="Arial"/>
        <family val="2"/>
      </rPr>
      <t>. Sonst werden 1.800,- € ausgezahlt.</t>
    </r>
  </si>
  <si>
    <r>
      <t>=WENN(</t>
    </r>
    <r>
      <rPr>
        <i/>
        <sz val="10"/>
        <color theme="4"/>
        <rFont val="Arial"/>
        <family val="2"/>
        <scheme val="minor"/>
      </rPr>
      <t>D41&gt;10000</t>
    </r>
    <r>
      <rPr>
        <i/>
        <sz val="10"/>
        <rFont val="Arial"/>
        <family val="2"/>
        <scheme val="minor"/>
      </rPr>
      <t>;</t>
    </r>
    <r>
      <rPr>
        <i/>
        <sz val="10"/>
        <color rgb="FF00B050"/>
        <rFont val="Arial"/>
        <family val="2"/>
        <scheme val="minor"/>
      </rPr>
      <t>C41+(D41-10000)*5%</t>
    </r>
    <r>
      <rPr>
        <i/>
        <sz val="10"/>
        <rFont val="Arial"/>
        <family val="2"/>
        <scheme val="minor"/>
      </rPr>
      <t>;C41)</t>
    </r>
  </si>
  <si>
    <r>
      <t>=WENN(</t>
    </r>
    <r>
      <rPr>
        <i/>
        <sz val="10"/>
        <color theme="4"/>
        <rFont val="Arial"/>
        <family val="2"/>
        <scheme val="minor"/>
      </rPr>
      <t>C24&gt;10000</t>
    </r>
    <r>
      <rPr>
        <i/>
        <sz val="10"/>
        <rFont val="Arial"/>
        <family val="2"/>
        <scheme val="minor"/>
      </rPr>
      <t>;</t>
    </r>
    <r>
      <rPr>
        <i/>
        <sz val="10"/>
        <color rgb="FF00B050"/>
        <rFont val="Arial"/>
        <family val="2"/>
        <scheme val="minor"/>
      </rPr>
      <t>1800+(C24-10000)*5%</t>
    </r>
    <r>
      <rPr>
        <i/>
        <sz val="10"/>
        <rFont val="Arial"/>
        <family val="2"/>
        <scheme val="minor"/>
      </rPr>
      <t>; 1800)</t>
    </r>
  </si>
  <si>
    <r>
      <t>=WENN(</t>
    </r>
    <r>
      <rPr>
        <i/>
        <sz val="10"/>
        <color theme="4"/>
        <rFont val="Arial"/>
        <family val="2"/>
        <scheme val="minor"/>
      </rPr>
      <t>C7&gt;=1500</t>
    </r>
    <r>
      <rPr>
        <i/>
        <sz val="10"/>
        <rFont val="Arial"/>
        <family val="2"/>
        <scheme val="minor"/>
      </rPr>
      <t>;</t>
    </r>
    <r>
      <rPr>
        <i/>
        <sz val="10"/>
        <color rgb="FF00B050"/>
        <rFont val="Arial"/>
        <family val="2"/>
        <scheme val="minor"/>
      </rPr>
      <t>1800+100</t>
    </r>
    <r>
      <rPr>
        <i/>
        <sz val="10"/>
        <rFont val="Arial"/>
        <family val="2"/>
        <scheme val="minor"/>
      </rPr>
      <t>;1800)</t>
    </r>
  </si>
  <si>
    <t>Wenn der Schalter auf 1 steht, sollen die Zahlen 1 bis 4 summiert werden, sonst berechnen Sie das Maximum.</t>
  </si>
  <si>
    <t>Wenn der Schalter mehr als 5 zeigt, berechnen Sie das Doppelte des Minimums, ansonsten halbieren Sie das Maximum.</t>
  </si>
  <si>
    <r>
      <t>=WENN ( B11=1;</t>
    </r>
    <r>
      <rPr>
        <i/>
        <sz val="10"/>
        <color rgb="FF00B050"/>
        <rFont val="Arial"/>
        <family val="2"/>
        <scheme val="minor"/>
      </rPr>
      <t>SUMME(C11:F11)</t>
    </r>
    <r>
      <rPr>
        <i/>
        <sz val="10"/>
        <color theme="1"/>
        <rFont val="Arial"/>
        <family val="2"/>
        <scheme val="minor"/>
      </rPr>
      <t xml:space="preserve">; </t>
    </r>
    <r>
      <rPr>
        <i/>
        <sz val="10"/>
        <color rgb="FFC00000"/>
        <rFont val="Arial"/>
        <family val="2"/>
        <scheme val="minor"/>
      </rPr>
      <t xml:space="preserve">MAX(C11:F11) </t>
    </r>
    <r>
      <rPr>
        <i/>
        <sz val="10"/>
        <color theme="1"/>
        <rFont val="Arial"/>
        <family val="2"/>
        <scheme val="minor"/>
      </rPr>
      <t>)</t>
    </r>
  </si>
  <si>
    <r>
      <t xml:space="preserve">=WENN ( B27=1; </t>
    </r>
    <r>
      <rPr>
        <i/>
        <sz val="10"/>
        <color rgb="FF00B050"/>
        <rFont val="Arial"/>
        <family val="2"/>
        <scheme val="minor"/>
      </rPr>
      <t>MIN(C27:F27)*2</t>
    </r>
    <r>
      <rPr>
        <i/>
        <sz val="10"/>
        <color theme="1"/>
        <rFont val="Arial"/>
        <family val="2"/>
        <scheme val="minor"/>
      </rPr>
      <t xml:space="preserve">; </t>
    </r>
    <r>
      <rPr>
        <i/>
        <sz val="10"/>
        <color rgb="FFC00000"/>
        <rFont val="Arial"/>
        <family val="2"/>
        <scheme val="minor"/>
      </rPr>
      <t xml:space="preserve">MAX(C27:F27)/2 </t>
    </r>
    <r>
      <rPr>
        <i/>
        <sz val="10"/>
        <color theme="1"/>
        <rFont val="Arial"/>
        <family val="2"/>
        <scheme val="minor"/>
      </rPr>
      <t>)</t>
    </r>
  </si>
  <si>
    <r>
      <t>=WENN (</t>
    </r>
    <r>
      <rPr>
        <i/>
        <sz val="10"/>
        <color rgb="FF0070C0"/>
        <rFont val="Arial"/>
        <family val="2"/>
        <scheme val="minor"/>
      </rPr>
      <t>G44&lt;2</t>
    </r>
    <r>
      <rPr>
        <i/>
        <sz val="10"/>
        <color theme="1"/>
        <rFont val="Arial"/>
        <family val="2"/>
        <scheme val="minor"/>
      </rPr>
      <t>;  "</t>
    </r>
    <r>
      <rPr>
        <i/>
        <sz val="10"/>
        <color rgb="FF00B050"/>
        <rFont val="Arial"/>
        <family val="2"/>
        <scheme val="minor"/>
      </rPr>
      <t>Buch</t>
    </r>
    <r>
      <rPr>
        <i/>
        <sz val="10"/>
        <color theme="1"/>
        <rFont val="Arial"/>
        <family val="2"/>
        <scheme val="minor"/>
      </rPr>
      <t xml:space="preserve">"; </t>
    </r>
    <r>
      <rPr>
        <i/>
        <sz val="10"/>
        <color rgb="FFC00000"/>
        <rFont val="Arial"/>
        <family val="2"/>
        <scheme val="minor"/>
      </rPr>
      <t xml:space="preserve">WENN(G44&lt;3;"Füller";"Stift") </t>
    </r>
    <r>
      <rPr>
        <i/>
        <sz val="10"/>
        <color theme="1"/>
        <rFont val="Arial"/>
        <family val="2"/>
        <scheme val="minor"/>
      </rPr>
      <t>)</t>
    </r>
  </si>
  <si>
    <t>über 2000?</t>
  </si>
  <si>
    <t>WENN-UND</t>
  </si>
  <si>
    <r>
      <t>=WENN(</t>
    </r>
    <r>
      <rPr>
        <sz val="10"/>
        <color rgb="FF0070C0"/>
        <rFont val="Arial"/>
        <family val="2"/>
        <scheme val="minor"/>
      </rPr>
      <t>B3&gt;2000</t>
    </r>
    <r>
      <rPr>
        <sz val="10"/>
        <color theme="1"/>
        <rFont val="Arial"/>
        <family val="2"/>
        <scheme val="minor"/>
      </rPr>
      <t>;</t>
    </r>
    <r>
      <rPr>
        <sz val="10"/>
        <color rgb="FF00B050"/>
        <rFont val="Arial"/>
        <family val="2"/>
        <scheme val="minor"/>
      </rPr>
      <t>1</t>
    </r>
    <r>
      <rPr>
        <sz val="10"/>
        <color theme="1"/>
        <rFont val="Arial"/>
        <family val="2"/>
        <scheme val="minor"/>
      </rPr>
      <t>;</t>
    </r>
    <r>
      <rPr>
        <sz val="10"/>
        <color rgb="FFFF0000"/>
        <rFont val="Arial"/>
        <family val="2"/>
        <scheme val="minor"/>
      </rPr>
      <t>0</t>
    </r>
    <r>
      <rPr>
        <sz val="10"/>
        <color theme="1"/>
        <rFont val="Arial"/>
        <family val="2"/>
        <scheme val="minor"/>
      </rPr>
      <t>)</t>
    </r>
  </si>
  <si>
    <r>
      <rPr>
        <sz val="10"/>
        <color rgb="FF0070C0"/>
        <rFont val="Arial"/>
        <family val="2"/>
      </rPr>
      <t xml:space="preserve">Wenn am Sonntag die Sonne scheint, </t>
    </r>
    <r>
      <rPr>
        <sz val="10"/>
        <color rgb="FF00B050"/>
        <rFont val="Arial"/>
        <family val="2"/>
      </rPr>
      <t>gehen wir Baden,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sonst ins Kino.</t>
    </r>
  </si>
  <si>
    <t>Bei Formeln innerhalb anderer Formeln entfällt das Gleich-Zeichen anfangs der eingefügten Formel.</t>
  </si>
  <si>
    <t>In einer WENN-Funktion können mehrere Kriterien berücksichtigt werden.</t>
  </si>
  <si>
    <t>Für wie viele Schüler müssen Sie den Fahrdienst organisieren?</t>
  </si>
  <si>
    <t>Clara</t>
  </si>
  <si>
    <t>Anton</t>
  </si>
  <si>
    <t>Für Schüler unter 16 Jahren, die weiter als 5 km entfernt wohnen, muss ein Fahrdienst organisiert werden.</t>
  </si>
  <si>
    <t xml:space="preserve">Anzahl Schüler unter 16 und weiter als 5km entfernt: </t>
  </si>
  <si>
    <t>Anfahrt km</t>
  </si>
  <si>
    <t>Hannah</t>
  </si>
  <si>
    <t>Fahrdienst</t>
  </si>
  <si>
    <t>Dirk</t>
  </si>
  <si>
    <t>Elisa</t>
  </si>
  <si>
    <t>Gerold</t>
  </si>
  <si>
    <r>
      <t xml:space="preserve">Verknüpfen Sie mehrere Bedinungen mit </t>
    </r>
    <r>
      <rPr>
        <b/>
        <sz val="11"/>
        <color theme="9" tint="-0.249977111117893"/>
        <rFont val="Arial"/>
        <family val="2"/>
        <scheme val="minor"/>
      </rPr>
      <t>UND</t>
    </r>
    <r>
      <rPr>
        <sz val="11"/>
        <color theme="9" tint="-0.249977111117893"/>
        <rFont val="Arial"/>
        <family val="2"/>
        <scheme val="minor"/>
      </rPr>
      <t>.</t>
    </r>
  </si>
  <si>
    <t>Igor</t>
  </si>
  <si>
    <r>
      <t xml:space="preserve">=WENN( </t>
    </r>
    <r>
      <rPr>
        <sz val="10"/>
        <color rgb="FF0070C0"/>
        <rFont val="Arial"/>
        <family val="2"/>
        <scheme val="minor"/>
      </rPr>
      <t>UND( C28&lt;16 ; D28&gt;5 )</t>
    </r>
    <r>
      <rPr>
        <sz val="10"/>
        <rFont val="Arial"/>
        <family val="2"/>
        <scheme val="minor"/>
      </rPr>
      <t xml:space="preserve"> ;1;"")</t>
    </r>
  </si>
  <si>
    <t>Wenn die erste Zahl größer als 5 ist und die zweite kleiner als 100, gib eine 1 aus.</t>
  </si>
  <si>
    <r>
      <t xml:space="preserve">=WENN( </t>
    </r>
    <r>
      <rPr>
        <sz val="10"/>
        <color rgb="FF0070C0"/>
        <rFont val="Arial"/>
        <family val="2"/>
        <scheme val="minor"/>
      </rPr>
      <t>UND( C9&gt;5 ; D9&lt;100 )</t>
    </r>
    <r>
      <rPr>
        <sz val="10"/>
        <rFont val="Arial"/>
        <family val="2"/>
        <scheme val="minor"/>
      </rPr>
      <t xml:space="preserve"> ;1;"")</t>
    </r>
  </si>
  <si>
    <t>WENN-ODER</t>
  </si>
  <si>
    <t>Für Schüler, die entweder unter 16 Jahren oder weiter als 5 km entfernt wohnen (oder beides),</t>
  </si>
  <si>
    <t xml:space="preserve"> muss ein Fahrdienst organisiert werden. Für wie viele Schüler müssen Sie den Fahrdienst organisieren?</t>
  </si>
  <si>
    <r>
      <t xml:space="preserve">=WENN( </t>
    </r>
    <r>
      <rPr>
        <sz val="10"/>
        <color rgb="FF0070C0"/>
        <rFont val="Arial"/>
        <family val="2"/>
        <scheme val="minor"/>
      </rPr>
      <t>ODER( C45&lt;16 ; D45&gt;5 )</t>
    </r>
    <r>
      <rPr>
        <sz val="10"/>
        <rFont val="Arial"/>
        <family val="2"/>
        <scheme val="minor"/>
      </rPr>
      <t xml:space="preserve"> ;1;"")</t>
    </r>
  </si>
  <si>
    <r>
      <t xml:space="preserve">Verknüpfen Sie mehrere Bedinungen mit </t>
    </r>
    <r>
      <rPr>
        <b/>
        <sz val="11"/>
        <color theme="9" tint="-0.249977111117893"/>
        <rFont val="Arial"/>
        <family val="2"/>
        <scheme val="minor"/>
      </rPr>
      <t xml:space="preserve">ODER. </t>
    </r>
  </si>
  <si>
    <t xml:space="preserve">Dann muss nur ein der Bedingungen zutreffen, um im Dann-Zweig zu landen. Gern auch beide. </t>
  </si>
  <si>
    <t xml:space="preserve">Anzahl Schüler unter 16 ODER weiter als 5km entfernt: </t>
  </si>
  <si>
    <t>Oder beides.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</si>
</sst>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.0"/>
    <numFmt numFmtId="165" formatCode="0\ &quot;°C&quot;"/>
    <numFmt numFmtId="166" formatCode="0.0\ &quot;kg&quot;"/>
  </numFmts>
  <fonts count="90" x14ac:knownFonts="1"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Calibri"/>
      <family val="2"/>
      <scheme val="major"/>
    </font>
    <font>
      <b/>
      <sz val="16"/>
      <color theme="1"/>
      <name val="Arial"/>
      <family val="2"/>
      <scheme val="minor"/>
    </font>
    <font>
      <b/>
      <sz val="16"/>
      <color rgb="FF0070C0"/>
      <name val="Arial"/>
      <family val="2"/>
      <scheme val="minor"/>
    </font>
    <font>
      <b/>
      <sz val="16"/>
      <color rgb="FF00B050"/>
      <name val="Arial"/>
      <family val="2"/>
      <scheme val="minor"/>
    </font>
    <font>
      <b/>
      <sz val="16"/>
      <color rgb="FFFF0000"/>
      <name val="Arial"/>
      <family val="2"/>
      <scheme val="minor"/>
    </font>
    <font>
      <sz val="10"/>
      <name val="Arial"/>
      <family val="2"/>
    </font>
    <font>
      <b/>
      <sz val="10"/>
      <color theme="4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u/>
      <sz val="10"/>
      <color theme="11"/>
      <name val="Arial"/>
      <family val="2"/>
    </font>
    <font>
      <sz val="20"/>
      <color theme="3"/>
      <name val="Calibri"/>
      <family val="1"/>
      <scheme val="major"/>
    </font>
    <font>
      <b/>
      <sz val="12"/>
      <color theme="1"/>
      <name val="Arial"/>
      <family val="2"/>
      <scheme val="minor"/>
    </font>
    <font>
      <sz val="24"/>
      <color theme="1" tint="0.499984740745262"/>
      <name val="Calibri"/>
      <family val="1"/>
      <scheme val="major"/>
    </font>
    <font>
      <sz val="12"/>
      <color rgb="FF00B050"/>
      <name val="Arial"/>
      <family val="2"/>
      <scheme val="minor"/>
    </font>
    <font>
      <sz val="12"/>
      <name val="Arial"/>
      <family val="2"/>
      <scheme val="minor"/>
    </font>
    <font>
      <i/>
      <sz val="10"/>
      <color theme="1"/>
      <name val="Arial"/>
      <family val="2"/>
    </font>
    <font>
      <sz val="11"/>
      <color theme="0"/>
      <name val="Arial"/>
      <family val="2"/>
      <scheme val="minor"/>
    </font>
    <font>
      <i/>
      <sz val="12"/>
      <color theme="1"/>
      <name val="Arial"/>
      <family val="2"/>
      <scheme val="minor"/>
    </font>
    <font>
      <i/>
      <sz val="12"/>
      <color rgb="FF0070C0"/>
      <name val="Arial"/>
      <family val="2"/>
      <scheme val="minor"/>
    </font>
    <font>
      <i/>
      <sz val="12"/>
      <color rgb="FF00B050"/>
      <name val="Arial"/>
      <family val="2"/>
      <scheme val="minor"/>
    </font>
    <font>
      <i/>
      <sz val="12"/>
      <color theme="4"/>
      <name val="Arial"/>
      <family val="2"/>
      <scheme val="minor"/>
    </font>
    <font>
      <i/>
      <sz val="12"/>
      <color rgb="FFFF0000"/>
      <name val="Arial"/>
      <family val="2"/>
      <scheme val="minor"/>
    </font>
    <font>
      <i/>
      <sz val="10"/>
      <color rgb="FF0070C0"/>
      <name val="Arial"/>
      <family val="2"/>
    </font>
    <font>
      <i/>
      <sz val="10"/>
      <color rgb="FF00B050"/>
      <name val="Arial"/>
      <family val="2"/>
    </font>
    <font>
      <i/>
      <sz val="10"/>
      <color theme="5"/>
      <name val="Arial"/>
      <family val="2"/>
    </font>
    <font>
      <b/>
      <i/>
      <sz val="10"/>
      <color rgb="FF0070C0"/>
      <name val="Arial"/>
      <family val="2"/>
    </font>
    <font>
      <b/>
      <i/>
      <sz val="10"/>
      <color rgb="FF00B050"/>
      <name val="Arial"/>
      <family val="2"/>
    </font>
    <font>
      <b/>
      <i/>
      <sz val="10"/>
      <color theme="5"/>
      <name val="Arial"/>
      <family val="2"/>
    </font>
    <font>
      <i/>
      <sz val="10"/>
      <color rgb="FFC00000"/>
      <name val="Arial"/>
      <family val="2"/>
    </font>
    <font>
      <i/>
      <sz val="11"/>
      <color theme="1"/>
      <name val="Arial"/>
      <family val="2"/>
      <scheme val="minor"/>
    </font>
    <font>
      <i/>
      <sz val="11"/>
      <color rgb="FF0070C0"/>
      <name val="Arial"/>
      <family val="2"/>
      <scheme val="minor"/>
    </font>
    <font>
      <b/>
      <i/>
      <sz val="11"/>
      <color rgb="FF00B050"/>
      <name val="Arial"/>
      <family val="2"/>
      <scheme val="minor"/>
    </font>
    <font>
      <i/>
      <sz val="11"/>
      <color rgb="FF00B050"/>
      <name val="Arial"/>
      <family val="2"/>
      <scheme val="minor"/>
    </font>
    <font>
      <b/>
      <i/>
      <sz val="11"/>
      <color rgb="FFFF0000"/>
      <name val="Arial"/>
      <family val="2"/>
      <scheme val="minor"/>
    </font>
    <font>
      <i/>
      <sz val="10"/>
      <color rgb="FFFF0000"/>
      <name val="Arial"/>
      <family val="2"/>
    </font>
    <font>
      <i/>
      <sz val="10"/>
      <color theme="1"/>
      <name val="Arial"/>
      <family val="2"/>
      <scheme val="minor"/>
    </font>
    <font>
      <i/>
      <sz val="10"/>
      <color theme="4"/>
      <name val="Arial"/>
      <family val="2"/>
      <scheme val="minor"/>
    </font>
    <font>
      <i/>
      <sz val="10"/>
      <name val="Arial"/>
      <family val="2"/>
      <scheme val="minor"/>
    </font>
    <font>
      <i/>
      <sz val="10"/>
      <color rgb="FF00B050"/>
      <name val="Arial"/>
      <family val="2"/>
      <scheme val="minor"/>
    </font>
    <font>
      <i/>
      <sz val="10"/>
      <color rgb="FF0070C0"/>
      <name val="Arial"/>
      <family val="2"/>
      <scheme val="minor"/>
    </font>
    <font>
      <i/>
      <sz val="10"/>
      <color rgb="FFC00000"/>
      <name val="Arial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  <scheme val="minor"/>
    </font>
    <font>
      <b/>
      <sz val="11"/>
      <color rgb="FF00B05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rgb="FF0070C0"/>
      <name val="Arial"/>
      <family val="2"/>
      <scheme val="minor"/>
    </font>
    <font>
      <sz val="10"/>
      <color theme="1" tint="0.499984740745262"/>
      <name val="Arial"/>
      <family val="2"/>
      <scheme val="minor"/>
    </font>
    <font>
      <sz val="16"/>
      <color theme="1"/>
      <name val="Arial"/>
      <family val="2"/>
      <scheme val="minor"/>
    </font>
    <font>
      <sz val="16"/>
      <color rgb="FFFF0000"/>
      <name val="Arial"/>
      <family val="2"/>
      <scheme val="minor"/>
    </font>
    <font>
      <sz val="16"/>
      <color rgb="FF00B050"/>
      <name val="Arial"/>
      <family val="2"/>
      <scheme val="minor"/>
    </font>
    <font>
      <b/>
      <sz val="16"/>
      <name val="Arial"/>
      <family val="2"/>
      <scheme val="minor"/>
    </font>
    <font>
      <b/>
      <sz val="8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16"/>
      <color theme="4"/>
      <name val="Arial"/>
      <family val="2"/>
      <scheme val="minor"/>
    </font>
    <font>
      <sz val="16"/>
      <color theme="4"/>
      <name val="Arial"/>
      <family val="2"/>
      <scheme val="minor"/>
    </font>
    <font>
      <sz val="10.5"/>
      <color theme="0"/>
      <name val="Arial"/>
      <family val="2"/>
      <scheme val="minor"/>
    </font>
    <font>
      <b/>
      <sz val="18"/>
      <name val="Arial"/>
      <family val="2"/>
      <scheme val="minor"/>
    </font>
    <font>
      <b/>
      <sz val="18"/>
      <color theme="3"/>
      <name val="Arial"/>
      <family val="2"/>
      <scheme val="minor"/>
    </font>
    <font>
      <b/>
      <sz val="18"/>
      <color theme="9" tint="-0.249977111117893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70C0"/>
      <name val="Arial"/>
      <family val="2"/>
      <scheme val="minor"/>
    </font>
    <font>
      <sz val="10"/>
      <color rgb="FF00B050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color theme="5"/>
      <name val="Arial"/>
      <family val="2"/>
      <scheme val="minor"/>
    </font>
    <font>
      <b/>
      <sz val="10"/>
      <color rgb="FF00B050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theme="4"/>
      <name val="Arial"/>
      <family val="2"/>
      <scheme val="minor"/>
    </font>
    <font>
      <sz val="10"/>
      <name val="Arial"/>
      <family val="2"/>
      <scheme val="minor"/>
    </font>
    <font>
      <sz val="2"/>
      <color theme="0"/>
      <name val="Arial"/>
      <family val="2"/>
      <scheme val="minor"/>
    </font>
    <font>
      <b/>
      <sz val="11"/>
      <name val="Arial"/>
      <family val="2"/>
      <scheme val="minor"/>
    </font>
    <font>
      <b/>
      <sz val="20"/>
      <color theme="1" tint="0.34998626667073579"/>
      <name val="Arial"/>
      <family val="2"/>
      <scheme val="minor"/>
    </font>
    <font>
      <sz val="10"/>
      <color rgb="FF0070C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1"/>
      <color theme="9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8" tint="0.59999389629810485"/>
      </patternFill>
    </fill>
    <fill>
      <patternFill patternType="solid">
        <fgColor theme="0" tint="-4.9989318521683403E-2"/>
        <bgColor theme="8" tint="0.79998168889431442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theme="9" tint="0.79998168889431442"/>
        <bgColor theme="8" tint="0.79998168889431442"/>
      </patternFill>
    </fill>
    <fill>
      <patternFill patternType="solid">
        <fgColor theme="5"/>
      </patternFill>
    </fill>
    <fill>
      <patternFill patternType="solid">
        <fgColor theme="4" tint="0.79998168889431442"/>
        <bgColor theme="8" tint="0.59999389629810485"/>
      </patternFill>
    </fill>
    <fill>
      <patternFill patternType="solid">
        <fgColor theme="4" tint="0.79998168889431442"/>
        <bgColor theme="8" tint="0.79998168889431442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theme="8" tint="0.59999389629810485"/>
      </patternFill>
    </fill>
    <fill>
      <patternFill patternType="solid">
        <fgColor theme="0" tint="-0.14999847407452621"/>
        <bgColor theme="8" tint="0.7999816888943144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/>
      </patternFill>
    </fill>
    <fill>
      <patternFill patternType="solid">
        <fgColor theme="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4" fillId="16" borderId="0" applyNumberFormat="0" applyBorder="0" applyAlignment="0" applyProtection="0"/>
    <xf numFmtId="0" fontId="3" fillId="19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" fillId="25" borderId="0" applyNumberFormat="0" applyBorder="0" applyAlignment="0" applyProtection="0"/>
  </cellStyleXfs>
  <cellXfs count="234">
    <xf numFmtId="0" fontId="0" fillId="0" borderId="0" xfId="0"/>
    <xf numFmtId="0" fontId="5" fillId="0" borderId="0" xfId="1" applyAlignment="1">
      <alignment vertical="center"/>
    </xf>
    <xf numFmtId="0" fontId="0" fillId="2" borderId="0" xfId="0" applyFill="1"/>
    <xf numFmtId="0" fontId="0" fillId="2" borderId="0" xfId="0" quotePrefix="1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3" borderId="0" xfId="0" applyFill="1"/>
    <xf numFmtId="0" fontId="0" fillId="0" borderId="0" xfId="0" applyAlignment="1">
      <alignment vertical="center"/>
    </xf>
    <xf numFmtId="0" fontId="0" fillId="3" borderId="0" xfId="0" applyFont="1" applyFill="1" applyAlignment="1">
      <alignment horizontal="right"/>
    </xf>
    <xf numFmtId="0" fontId="19" fillId="2" borderId="0" xfId="1" applyFont="1" applyFill="1" applyAlignment="1">
      <alignment vertical="center"/>
    </xf>
    <xf numFmtId="0" fontId="0" fillId="2" borderId="0" xfId="0" applyFill="1" applyAlignment="1">
      <alignment horizontal="left" inden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wrapText="1" indent="1"/>
    </xf>
    <xf numFmtId="0" fontId="0" fillId="2" borderId="0" xfId="0" applyFill="1" applyAlignment="1">
      <alignment horizontal="left" wrapText="1" indent="1"/>
    </xf>
    <xf numFmtId="0" fontId="21" fillId="2" borderId="0" xfId="1" applyFont="1" applyFill="1" applyAlignment="1">
      <alignment horizontal="left" vertical="center"/>
    </xf>
    <xf numFmtId="0" fontId="0" fillId="6" borderId="0" xfId="0" applyNumberFormat="1" applyFill="1" applyBorder="1"/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0" fillId="2" borderId="0" xfId="0" quotePrefix="1" applyFill="1" applyAlignment="1">
      <alignment horizontal="left" indent="1"/>
    </xf>
    <xf numFmtId="0" fontId="15" fillId="2" borderId="0" xfId="0" applyFont="1" applyFill="1" applyAlignment="1">
      <alignment horizontal="left" indent="1"/>
    </xf>
    <xf numFmtId="0" fontId="15" fillId="2" borderId="0" xfId="0" applyFont="1" applyFill="1" applyAlignment="1">
      <alignment vertical="center"/>
    </xf>
    <xf numFmtId="0" fontId="20" fillId="2" borderId="0" xfId="0" quotePrefix="1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quotePrefix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3" borderId="0" xfId="0" quotePrefix="1" applyFont="1" applyFill="1" applyAlignment="1">
      <alignment vertical="center"/>
    </xf>
    <xf numFmtId="0" fontId="0" fillId="3" borderId="0" xfId="0" applyFill="1" applyAlignment="1">
      <alignment vertical="center"/>
    </xf>
    <xf numFmtId="0" fontId="25" fillId="9" borderId="0" xfId="7" applyAlignment="1">
      <alignment horizontal="left" vertical="center" indent="1"/>
    </xf>
    <xf numFmtId="0" fontId="25" fillId="9" borderId="0" xfId="7" applyAlignment="1">
      <alignment horizontal="center" vertical="center"/>
    </xf>
    <xf numFmtId="0" fontId="25" fillId="9" borderId="0" xfId="7" applyAlignment="1">
      <alignment vertical="center"/>
    </xf>
    <xf numFmtId="0" fontId="24" fillId="4" borderId="5" xfId="0" applyFont="1" applyFill="1" applyBorder="1" applyAlignment="1">
      <alignment vertical="center"/>
    </xf>
    <xf numFmtId="44" fontId="0" fillId="4" borderId="0" xfId="2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44" fontId="0" fillId="5" borderId="0" xfId="2" applyFon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44" fontId="0" fillId="5" borderId="8" xfId="2" applyFont="1" applyFill="1" applyBorder="1" applyAlignment="1">
      <alignment vertical="center"/>
    </xf>
    <xf numFmtId="166" fontId="0" fillId="5" borderId="0" xfId="2" applyNumberFormat="1" applyFont="1" applyFill="1" applyBorder="1" applyAlignment="1">
      <alignment vertical="center"/>
    </xf>
    <xf numFmtId="166" fontId="0" fillId="5" borderId="8" xfId="2" applyNumberFormat="1" applyFont="1" applyFill="1" applyBorder="1" applyAlignment="1">
      <alignment vertical="center"/>
    </xf>
    <xf numFmtId="0" fontId="24" fillId="4" borderId="5" xfId="0" applyFont="1" applyFill="1" applyBorder="1"/>
    <xf numFmtId="164" fontId="0" fillId="5" borderId="0" xfId="2" applyNumberFormat="1" applyFont="1" applyFill="1" applyBorder="1" applyAlignment="1">
      <alignment horizontal="center" vertical="center"/>
    </xf>
    <xf numFmtId="164" fontId="0" fillId="5" borderId="8" xfId="2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165" fontId="0" fillId="4" borderId="0" xfId="2" applyNumberFormat="1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165" fontId="0" fillId="4" borderId="8" xfId="2" applyNumberFormat="1" applyFont="1" applyFill="1" applyBorder="1" applyAlignment="1">
      <alignment horizontal="center" vertical="center"/>
    </xf>
    <xf numFmtId="0" fontId="0" fillId="6" borderId="5" xfId="0" applyNumberFormat="1" applyFill="1" applyBorder="1"/>
    <xf numFmtId="0" fontId="0" fillId="6" borderId="6" xfId="0" applyNumberFormat="1" applyFill="1" applyBorder="1"/>
    <xf numFmtId="0" fontId="0" fillId="7" borderId="0" xfId="0" applyFill="1" applyAlignment="1">
      <alignment horizontal="left" vertical="center"/>
    </xf>
    <xf numFmtId="0" fontId="0" fillId="10" borderId="1" xfId="0" applyNumberFormat="1" applyFill="1" applyBorder="1" applyAlignment="1">
      <alignment vertical="center"/>
    </xf>
    <xf numFmtId="0" fontId="0" fillId="5" borderId="6" xfId="0" applyNumberFormat="1" applyFont="1" applyFill="1" applyBorder="1" applyAlignment="1">
      <alignment horizontal="center" vertical="center"/>
    </xf>
    <xf numFmtId="44" fontId="24" fillId="4" borderId="0" xfId="2" applyFont="1" applyFill="1" applyBorder="1" applyAlignment="1">
      <alignment vertical="center"/>
    </xf>
    <xf numFmtId="166" fontId="24" fillId="4" borderId="0" xfId="2" applyNumberFormat="1" applyFont="1" applyFill="1" applyBorder="1" applyAlignment="1">
      <alignment vertical="center"/>
    </xf>
    <xf numFmtId="164" fontId="24" fillId="4" borderId="0" xfId="2" applyNumberFormat="1" applyFont="1" applyFill="1" applyBorder="1" applyAlignment="1">
      <alignment horizontal="center"/>
    </xf>
    <xf numFmtId="44" fontId="24" fillId="4" borderId="6" xfId="2" applyFont="1" applyFill="1" applyBorder="1"/>
    <xf numFmtId="44" fontId="24" fillId="4" borderId="0" xfId="2" applyFont="1" applyFill="1" applyBorder="1"/>
    <xf numFmtId="165" fontId="24" fillId="4" borderId="0" xfId="2" applyNumberFormat="1" applyFont="1" applyFill="1" applyBorder="1" applyAlignment="1">
      <alignment horizontal="center" vertical="center"/>
    </xf>
    <xf numFmtId="44" fontId="24" fillId="4" borderId="6" xfId="2" applyFont="1" applyFill="1" applyBorder="1" applyAlignment="1">
      <alignment vertical="center"/>
    </xf>
    <xf numFmtId="0" fontId="24" fillId="5" borderId="0" xfId="0" applyNumberFormat="1" applyFont="1" applyFill="1" applyBorder="1" applyAlignment="1">
      <alignment horizontal="center" vertical="center"/>
    </xf>
    <xf numFmtId="0" fontId="0" fillId="5" borderId="12" xfId="0" applyNumberFormat="1" applyFont="1" applyFill="1" applyBorder="1" applyAlignment="1">
      <alignment horizontal="center" vertical="center"/>
    </xf>
    <xf numFmtId="0" fontId="0" fillId="12" borderId="5" xfId="0" applyFill="1" applyBorder="1" applyAlignment="1">
      <alignment vertical="center"/>
    </xf>
    <xf numFmtId="44" fontId="0" fillId="12" borderId="0" xfId="2" applyFont="1" applyFill="1" applyBorder="1" applyAlignment="1">
      <alignment horizontal="center" vertical="center"/>
    </xf>
    <xf numFmtId="0" fontId="0" fillId="12" borderId="7" xfId="0" applyFill="1" applyBorder="1" applyAlignment="1">
      <alignment vertical="center"/>
    </xf>
    <xf numFmtId="44" fontId="0" fillId="12" borderId="8" xfId="2" applyFont="1" applyFill="1" applyBorder="1" applyAlignment="1">
      <alignment horizontal="center" vertical="center"/>
    </xf>
    <xf numFmtId="0" fontId="24" fillId="12" borderId="5" xfId="0" applyFont="1" applyFill="1" applyBorder="1"/>
    <xf numFmtId="44" fontId="24" fillId="12" borderId="0" xfId="2" applyFont="1" applyFill="1" applyBorder="1"/>
    <xf numFmtId="0" fontId="24" fillId="12" borderId="5" xfId="0" applyFont="1" applyFill="1" applyBorder="1" applyAlignment="1">
      <alignment vertical="center"/>
    </xf>
    <xf numFmtId="165" fontId="24" fillId="12" borderId="0" xfId="2" applyNumberFormat="1" applyFont="1" applyFill="1" applyBorder="1" applyAlignment="1">
      <alignment horizontal="center" vertical="center"/>
    </xf>
    <xf numFmtId="165" fontId="0" fillId="12" borderId="0" xfId="2" applyNumberFormat="1" applyFont="1" applyFill="1" applyBorder="1" applyAlignment="1">
      <alignment horizontal="center" vertical="center"/>
    </xf>
    <xf numFmtId="0" fontId="0" fillId="13" borderId="5" xfId="0" applyFill="1" applyBorder="1" applyAlignment="1">
      <alignment vertical="center"/>
    </xf>
    <xf numFmtId="0" fontId="0" fillId="13" borderId="7" xfId="0" applyFill="1" applyBorder="1" applyAlignment="1">
      <alignment vertical="center"/>
    </xf>
    <xf numFmtId="165" fontId="0" fillId="12" borderId="8" xfId="2" applyNumberFormat="1" applyFont="1" applyFill="1" applyBorder="1" applyAlignment="1">
      <alignment horizontal="center" vertical="center"/>
    </xf>
    <xf numFmtId="44" fontId="24" fillId="12" borderId="0" xfId="2" applyFont="1" applyFill="1" applyBorder="1" applyAlignment="1">
      <alignment horizontal="center"/>
    </xf>
    <xf numFmtId="0" fontId="24" fillId="13" borderId="0" xfId="0" applyNumberFormat="1" applyFont="1" applyFill="1" applyBorder="1" applyAlignment="1">
      <alignment horizontal="center" vertical="center"/>
    </xf>
    <xf numFmtId="0" fontId="0" fillId="13" borderId="6" xfId="0" applyNumberFormat="1" applyFont="1" applyFill="1" applyBorder="1" applyAlignment="1">
      <alignment horizontal="center" vertical="center"/>
    </xf>
    <xf numFmtId="0" fontId="0" fillId="13" borderId="12" xfId="0" applyNumberFormat="1" applyFont="1" applyFill="1" applyBorder="1" applyAlignment="1">
      <alignment horizontal="center" vertical="center"/>
    </xf>
    <xf numFmtId="0" fontId="12" fillId="7" borderId="0" xfId="0" applyFont="1" applyFill="1" applyAlignment="1">
      <alignment horizontal="left" vertical="center"/>
    </xf>
    <xf numFmtId="0" fontId="10" fillId="7" borderId="0" xfId="0" applyFont="1" applyFill="1" applyAlignment="1">
      <alignment horizontal="left" vertical="center"/>
    </xf>
    <xf numFmtId="0" fontId="24" fillId="2" borderId="0" xfId="0" quotePrefix="1" applyFont="1" applyFill="1" applyAlignment="1">
      <alignment horizontal="left" vertical="center" indent="1"/>
    </xf>
    <xf numFmtId="0" fontId="38" fillId="2" borderId="0" xfId="0" quotePrefix="1" applyFont="1" applyFill="1" applyAlignment="1">
      <alignment horizontal="left" vertical="center" indent="1"/>
    </xf>
    <xf numFmtId="0" fontId="44" fillId="2" borderId="0" xfId="0" quotePrefix="1" applyFont="1" applyFill="1" applyAlignment="1">
      <alignment horizontal="left" vertical="center" indent="1"/>
    </xf>
    <xf numFmtId="0" fontId="0" fillId="7" borderId="0" xfId="0" applyFill="1" applyBorder="1" applyAlignment="1">
      <alignment vertical="center"/>
    </xf>
    <xf numFmtId="0" fontId="10" fillId="3" borderId="14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3" fillId="2" borderId="0" xfId="0" quotePrefix="1" applyFont="1" applyFill="1" applyAlignment="1">
      <alignment vertical="center"/>
    </xf>
    <xf numFmtId="0" fontId="0" fillId="14" borderId="0" xfId="0" applyFill="1" applyAlignment="1">
      <alignment vertical="center"/>
    </xf>
    <xf numFmtId="0" fontId="25" fillId="8" borderId="0" xfId="6" applyAlignment="1">
      <alignment vertical="center"/>
    </xf>
    <xf numFmtId="0" fontId="25" fillId="11" borderId="0" xfId="8" applyAlignment="1">
      <alignment vertical="center"/>
    </xf>
    <xf numFmtId="0" fontId="4" fillId="16" borderId="14" xfId="10" applyBorder="1" applyAlignment="1">
      <alignment horizontal="left" vertical="center"/>
    </xf>
    <xf numFmtId="0" fontId="4" fillId="16" borderId="13" xfId="10" applyBorder="1" applyAlignment="1">
      <alignment vertical="center"/>
    </xf>
    <xf numFmtId="0" fontId="4" fillId="16" borderId="15" xfId="10" applyBorder="1" applyAlignment="1">
      <alignment vertical="center"/>
    </xf>
    <xf numFmtId="1" fontId="24" fillId="4" borderId="0" xfId="2" applyNumberFormat="1" applyFont="1" applyFill="1" applyBorder="1" applyAlignment="1">
      <alignment horizontal="center"/>
    </xf>
    <xf numFmtId="1" fontId="0" fillId="2" borderId="0" xfId="0" applyNumberFormat="1" applyFill="1" applyBorder="1" applyAlignment="1">
      <alignment vertical="center"/>
    </xf>
    <xf numFmtId="0" fontId="24" fillId="4" borderId="6" xfId="2" applyNumberFormat="1" applyFont="1" applyFill="1" applyBorder="1"/>
    <xf numFmtId="0" fontId="0" fillId="2" borderId="6" xfId="0" applyNumberFormat="1" applyFill="1" applyBorder="1" applyAlignment="1">
      <alignment vertical="center"/>
    </xf>
    <xf numFmtId="0" fontId="25" fillId="9" borderId="0" xfId="7" applyAlignment="1">
      <alignment horizontal="left" vertical="center"/>
    </xf>
    <xf numFmtId="1" fontId="24" fillId="17" borderId="5" xfId="2" applyNumberFormat="1" applyFont="1" applyFill="1" applyBorder="1" applyAlignment="1">
      <alignment horizontal="center"/>
    </xf>
    <xf numFmtId="1" fontId="0" fillId="2" borderId="5" xfId="0" applyNumberFormat="1" applyFill="1" applyBorder="1" applyAlignment="1">
      <alignment vertical="center"/>
    </xf>
    <xf numFmtId="1" fontId="0" fillId="18" borderId="5" xfId="2" applyNumberFormat="1" applyFont="1" applyFill="1" applyBorder="1" applyAlignment="1">
      <alignment horizontal="center" vertical="center"/>
    </xf>
    <xf numFmtId="1" fontId="0" fillId="18" borderId="7" xfId="2" applyNumberFormat="1" applyFont="1" applyFill="1" applyBorder="1" applyAlignment="1">
      <alignment horizontal="center" vertical="center"/>
    </xf>
    <xf numFmtId="0" fontId="24" fillId="4" borderId="0" xfId="2" applyNumberFormat="1" applyFont="1" applyFill="1" applyBorder="1" applyAlignment="1">
      <alignment horizontal="center"/>
    </xf>
    <xf numFmtId="0" fontId="0" fillId="0" borderId="0" xfId="0" applyBorder="1"/>
    <xf numFmtId="0" fontId="50" fillId="7" borderId="0" xfId="0" quotePrefix="1" applyFont="1" applyFill="1" applyBorder="1" applyAlignment="1">
      <alignment horizontal="left" vertical="center" indent="1"/>
    </xf>
    <xf numFmtId="0" fontId="15" fillId="7" borderId="0" xfId="0" quotePrefix="1" applyFont="1" applyFill="1" applyBorder="1" applyAlignment="1">
      <alignment horizontal="left" vertical="center" indent="1"/>
    </xf>
    <xf numFmtId="0" fontId="15" fillId="7" borderId="0" xfId="0" quotePrefix="1" applyFont="1" applyFill="1" applyAlignment="1">
      <alignment vertical="center"/>
    </xf>
    <xf numFmtId="0" fontId="15" fillId="7" borderId="0" xfId="0" applyFont="1" applyFill="1" applyAlignment="1">
      <alignment vertical="center"/>
    </xf>
    <xf numFmtId="0" fontId="0" fillId="4" borderId="0" xfId="0" applyFont="1" applyFill="1" applyBorder="1" applyAlignment="1">
      <alignment vertical="center"/>
    </xf>
    <xf numFmtId="44" fontId="16" fillId="4" borderId="0" xfId="2" applyFont="1" applyFill="1" applyBorder="1" applyAlignment="1">
      <alignment vertical="center"/>
    </xf>
    <xf numFmtId="164" fontId="16" fillId="4" borderId="0" xfId="2" applyNumberFormat="1" applyFont="1" applyFill="1" applyBorder="1" applyAlignment="1">
      <alignment horizontal="center"/>
    </xf>
    <xf numFmtId="165" fontId="16" fillId="4" borderId="0" xfId="2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indent="1"/>
    </xf>
    <xf numFmtId="0" fontId="0" fillId="2" borderId="0" xfId="0" applyFont="1" applyFill="1"/>
    <xf numFmtId="0" fontId="0" fillId="2" borderId="0" xfId="0" applyFont="1" applyFill="1" applyAlignment="1">
      <alignment horizontal="left" wrapText="1"/>
    </xf>
    <xf numFmtId="0" fontId="58" fillId="2" borderId="0" xfId="1" applyFont="1" applyFill="1" applyAlignment="1">
      <alignment horizontal="right" vertical="top"/>
    </xf>
    <xf numFmtId="0" fontId="0" fillId="2" borderId="0" xfId="0" applyFont="1" applyFill="1" applyAlignment="1">
      <alignment horizontal="left" vertical="center"/>
    </xf>
    <xf numFmtId="0" fontId="0" fillId="7" borderId="16" xfId="0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 indent="1"/>
    </xf>
    <xf numFmtId="0" fontId="67" fillId="20" borderId="0" xfId="11" applyFont="1" applyFill="1" applyBorder="1" applyAlignment="1">
      <alignment horizontal="center" vertical="center"/>
    </xf>
    <xf numFmtId="0" fontId="67" fillId="20" borderId="0" xfId="1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0" fontId="10" fillId="2" borderId="0" xfId="0" applyFont="1" applyFill="1"/>
    <xf numFmtId="0" fontId="68" fillId="2" borderId="0" xfId="1" applyFont="1" applyFill="1" applyAlignment="1"/>
    <xf numFmtId="0" fontId="71" fillId="3" borderId="0" xfId="0" quotePrefix="1" applyFont="1" applyFill="1" applyAlignment="1">
      <alignment vertical="center"/>
    </xf>
    <xf numFmtId="0" fontId="25" fillId="21" borderId="2" xfId="12" applyBorder="1" applyAlignment="1">
      <alignment horizontal="center" vertical="center"/>
    </xf>
    <xf numFmtId="0" fontId="25" fillId="21" borderId="3" xfId="12" applyBorder="1" applyAlignment="1">
      <alignment horizontal="center" vertical="center" wrapText="1"/>
    </xf>
    <xf numFmtId="0" fontId="25" fillId="21" borderId="4" xfId="12" applyBorder="1" applyAlignment="1">
      <alignment horizontal="center" vertical="center" wrapText="1"/>
    </xf>
    <xf numFmtId="0" fontId="0" fillId="2" borderId="0" xfId="0" applyFill="1" applyAlignment="1">
      <alignment horizontal="left" vertical="center" indent="1"/>
    </xf>
    <xf numFmtId="0" fontId="68" fillId="0" borderId="0" xfId="1" applyFont="1" applyAlignment="1">
      <alignment vertical="center"/>
    </xf>
    <xf numFmtId="0" fontId="69" fillId="0" borderId="0" xfId="1" applyFont="1" applyAlignment="1">
      <alignment vertical="center"/>
    </xf>
    <xf numFmtId="0" fontId="13" fillId="10" borderId="1" xfId="0" applyNumberFormat="1" applyFont="1" applyFill="1" applyBorder="1" applyAlignment="1">
      <alignment vertical="center"/>
    </xf>
    <xf numFmtId="0" fontId="13" fillId="5" borderId="6" xfId="0" applyNumberFormat="1" applyFont="1" applyFill="1" applyBorder="1" applyAlignment="1">
      <alignment horizontal="right" vertical="center"/>
    </xf>
    <xf numFmtId="44" fontId="13" fillId="5" borderId="6" xfId="2" applyFont="1" applyFill="1" applyBorder="1" applyAlignment="1">
      <alignment horizontal="center" vertical="center"/>
    </xf>
    <xf numFmtId="0" fontId="24" fillId="2" borderId="0" xfId="0" quotePrefix="1" applyFont="1" applyFill="1" applyAlignment="1">
      <alignment horizontal="left" vertical="center"/>
    </xf>
    <xf numFmtId="44" fontId="13" fillId="12" borderId="6" xfId="2" applyFont="1" applyFill="1" applyBorder="1" applyAlignment="1">
      <alignment horizontal="center" vertical="center"/>
    </xf>
    <xf numFmtId="0" fontId="13" fillId="12" borderId="6" xfId="2" applyNumberFormat="1" applyFont="1" applyFill="1" applyBorder="1" applyAlignment="1">
      <alignment horizontal="center" vertical="center"/>
    </xf>
    <xf numFmtId="44" fontId="13" fillId="12" borderId="6" xfId="2" quotePrefix="1" applyFont="1" applyFill="1" applyBorder="1"/>
    <xf numFmtId="44" fontId="13" fillId="10" borderId="1" xfId="2" applyFont="1" applyFill="1" applyBorder="1" applyAlignment="1">
      <alignment vertical="center"/>
    </xf>
    <xf numFmtId="0" fontId="13" fillId="2" borderId="0" xfId="0" applyFont="1" applyFill="1" applyBorder="1"/>
    <xf numFmtId="0" fontId="13" fillId="2" borderId="0" xfId="0" quotePrefix="1" applyFont="1" applyFill="1" applyAlignment="1">
      <alignment horizontal="left" indent="1"/>
    </xf>
    <xf numFmtId="0" fontId="6" fillId="3" borderId="0" xfId="0" quotePrefix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9" fillId="3" borderId="0" xfId="0" quotePrefix="1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20" fillId="3" borderId="0" xfId="0" quotePrefix="1" applyFont="1" applyFill="1" applyBorder="1" applyAlignment="1">
      <alignment vertical="center"/>
    </xf>
    <xf numFmtId="0" fontId="57" fillId="3" borderId="0" xfId="6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55" fillId="3" borderId="0" xfId="6" applyFont="1" applyFill="1" applyBorder="1" applyAlignment="1">
      <alignment vertical="center"/>
    </xf>
    <xf numFmtId="0" fontId="56" fillId="3" borderId="0" xfId="6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44" fontId="0" fillId="0" borderId="0" xfId="2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44" fontId="0" fillId="0" borderId="8" xfId="2" applyFont="1" applyFill="1" applyBorder="1" applyAlignment="1">
      <alignment horizontal="center" vertical="center"/>
    </xf>
    <xf numFmtId="0" fontId="0" fillId="0" borderId="0" xfId="2" applyNumberFormat="1" applyFont="1" applyFill="1" applyBorder="1" applyAlignment="1">
      <alignment horizontal="center" vertical="center"/>
    </xf>
    <xf numFmtId="0" fontId="0" fillId="0" borderId="8" xfId="2" applyNumberFormat="1" applyFont="1" applyFill="1" applyBorder="1" applyAlignment="1">
      <alignment horizontal="center" vertical="center"/>
    </xf>
    <xf numFmtId="1" fontId="0" fillId="0" borderId="0" xfId="2" applyNumberFormat="1" applyFont="1" applyFill="1" applyBorder="1" applyAlignment="1">
      <alignment horizontal="center" vertical="center"/>
    </xf>
    <xf numFmtId="1" fontId="0" fillId="0" borderId="8" xfId="2" applyNumberFormat="1" applyFont="1" applyFill="1" applyBorder="1" applyAlignment="1">
      <alignment horizontal="center" vertical="center"/>
    </xf>
    <xf numFmtId="0" fontId="13" fillId="5" borderId="1" xfId="0" applyNumberFormat="1" applyFont="1" applyFill="1" applyBorder="1" applyAlignment="1">
      <alignment horizontal="center" vertical="center"/>
    </xf>
    <xf numFmtId="44" fontId="13" fillId="5" borderId="1" xfId="2" applyFont="1" applyFill="1" applyBorder="1" applyAlignment="1">
      <alignment horizontal="left" vertical="center"/>
    </xf>
    <xf numFmtId="0" fontId="0" fillId="2" borderId="0" xfId="0" applyFont="1" applyFill="1" applyAlignment="1"/>
    <xf numFmtId="0" fontId="44" fillId="3" borderId="0" xfId="0" quotePrefix="1" applyFont="1" applyFill="1" applyAlignment="1">
      <alignment horizontal="left" vertical="center" indent="1"/>
    </xf>
    <xf numFmtId="0" fontId="24" fillId="3" borderId="0" xfId="0" applyFont="1" applyFill="1" applyAlignment="1">
      <alignment vertical="center"/>
    </xf>
    <xf numFmtId="0" fontId="24" fillId="3" borderId="0" xfId="0" applyFont="1" applyFill="1"/>
    <xf numFmtId="0" fontId="46" fillId="3" borderId="0" xfId="0" quotePrefix="1" applyFont="1" applyFill="1" applyAlignment="1">
      <alignment horizontal="left" vertical="center" indent="1"/>
    </xf>
    <xf numFmtId="0" fontId="0" fillId="0" borderId="0" xfId="0" applyFill="1"/>
    <xf numFmtId="0" fontId="25" fillId="9" borderId="0" xfId="7" applyAlignment="1">
      <alignment horizontal="center" vertical="center"/>
    </xf>
    <xf numFmtId="0" fontId="0" fillId="2" borderId="0" xfId="0" applyFont="1" applyFill="1" applyBorder="1"/>
    <xf numFmtId="0" fontId="0" fillId="2" borderId="0" xfId="0" applyFill="1" applyBorder="1" applyAlignment="1">
      <alignment horizontal="left" vertical="center"/>
    </xf>
    <xf numFmtId="44" fontId="0" fillId="14" borderId="0" xfId="2" applyFont="1" applyFill="1" applyAlignment="1">
      <alignment horizontal="right" vertical="center"/>
    </xf>
    <xf numFmtId="0" fontId="25" fillId="22" borderId="0" xfId="13" applyAlignment="1">
      <alignment vertical="center"/>
    </xf>
    <xf numFmtId="0" fontId="25" fillId="22" borderId="2" xfId="13" applyBorder="1" applyAlignment="1">
      <alignment horizontal="center" vertical="center"/>
    </xf>
    <xf numFmtId="0" fontId="25" fillId="22" borderId="3" xfId="13" applyBorder="1" applyAlignment="1">
      <alignment horizontal="center" vertical="center" wrapText="1"/>
    </xf>
    <xf numFmtId="0" fontId="25" fillId="22" borderId="4" xfId="13" applyBorder="1" applyAlignment="1">
      <alignment horizontal="center" vertical="center" wrapText="1"/>
    </xf>
    <xf numFmtId="0" fontId="83" fillId="22" borderId="2" xfId="13" applyFont="1" applyBorder="1" applyAlignment="1">
      <alignment horizontal="center" vertical="center"/>
    </xf>
    <xf numFmtId="0" fontId="83" fillId="22" borderId="3" xfId="13" applyFont="1" applyBorder="1" applyAlignment="1">
      <alignment horizontal="center" vertical="center" wrapText="1"/>
    </xf>
    <xf numFmtId="0" fontId="83" fillId="22" borderId="4" xfId="13" applyFont="1" applyBorder="1" applyAlignment="1">
      <alignment horizontal="center" vertical="center" wrapText="1"/>
    </xf>
    <xf numFmtId="0" fontId="25" fillId="23" borderId="0" xfId="13" applyFill="1" applyAlignment="1">
      <alignment horizontal="center" vertical="center"/>
    </xf>
    <xf numFmtId="0" fontId="25" fillId="23" borderId="0" xfId="7" applyFill="1" applyAlignment="1">
      <alignment horizontal="center" vertical="center"/>
    </xf>
    <xf numFmtId="0" fontId="25" fillId="23" borderId="2" xfId="6" applyFill="1" applyBorder="1" applyAlignment="1">
      <alignment horizontal="center" vertical="center" wrapText="1"/>
    </xf>
    <xf numFmtId="0" fontId="25" fillId="23" borderId="4" xfId="6" applyFill="1" applyBorder="1" applyAlignment="1">
      <alignment horizontal="center" vertical="center" wrapText="1"/>
    </xf>
    <xf numFmtId="0" fontId="25" fillId="24" borderId="9" xfId="9" applyFill="1" applyBorder="1" applyAlignment="1">
      <alignment horizontal="center" vertical="center" wrapText="1"/>
    </xf>
    <xf numFmtId="0" fontId="25" fillId="23" borderId="10" xfId="6" applyFill="1" applyBorder="1" applyAlignment="1">
      <alignment horizontal="center" vertical="center"/>
    </xf>
    <xf numFmtId="0" fontId="25" fillId="23" borderId="11" xfId="6" applyFill="1" applyBorder="1" applyAlignment="1">
      <alignment horizontal="center" vertical="center" wrapText="1"/>
    </xf>
    <xf numFmtId="0" fontId="0" fillId="3" borderId="0" xfId="0" applyFill="1" applyBorder="1" applyAlignment="1">
      <alignment horizontal="right" indent="1"/>
    </xf>
    <xf numFmtId="0" fontId="0" fillId="3" borderId="17" xfId="0" quotePrefix="1" applyFill="1" applyBorder="1"/>
    <xf numFmtId="0" fontId="0" fillId="3" borderId="18" xfId="0" applyFill="1" applyBorder="1"/>
    <xf numFmtId="0" fontId="0" fillId="3" borderId="18" xfId="0" applyFill="1" applyBorder="1" applyAlignment="1">
      <alignment horizontal="center"/>
    </xf>
    <xf numFmtId="0" fontId="0" fillId="3" borderId="19" xfId="0" applyFill="1" applyBorder="1"/>
    <xf numFmtId="0" fontId="6" fillId="3" borderId="20" xfId="0" quotePrefix="1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20" fillId="3" borderId="20" xfId="0" quotePrefix="1" applyFont="1" applyFill="1" applyBorder="1" applyAlignment="1">
      <alignment vertical="center"/>
    </xf>
    <xf numFmtId="0" fontId="15" fillId="3" borderId="21" xfId="0" applyFont="1" applyFill="1" applyBorder="1" applyAlignment="1">
      <alignment vertical="center"/>
    </xf>
    <xf numFmtId="0" fontId="57" fillId="3" borderId="20" xfId="6" applyFont="1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55" fillId="3" borderId="20" xfId="6" applyFont="1" applyFill="1" applyBorder="1" applyAlignment="1">
      <alignment vertical="center"/>
    </xf>
    <xf numFmtId="0" fontId="56" fillId="3" borderId="20" xfId="6" applyFont="1" applyFill="1" applyBorder="1" applyAlignment="1">
      <alignment vertical="center"/>
    </xf>
    <xf numFmtId="0" fontId="0" fillId="3" borderId="22" xfId="0" quotePrefix="1" applyFill="1" applyBorder="1"/>
    <xf numFmtId="0" fontId="0" fillId="3" borderId="23" xfId="0" applyFill="1" applyBorder="1"/>
    <xf numFmtId="0" fontId="0" fillId="3" borderId="23" xfId="0" applyFill="1" applyBorder="1" applyAlignment="1">
      <alignment horizontal="center"/>
    </xf>
    <xf numFmtId="0" fontId="0" fillId="3" borderId="24" xfId="0" applyFill="1" applyBorder="1"/>
    <xf numFmtId="0" fontId="0" fillId="3" borderId="0" xfId="0" applyFont="1" applyFill="1"/>
    <xf numFmtId="0" fontId="3" fillId="3" borderId="0" xfId="0" quotePrefix="1" applyFont="1" applyFill="1" applyAlignment="1">
      <alignment horizontal="left" vertical="center" indent="1"/>
    </xf>
    <xf numFmtId="0" fontId="73" fillId="3" borderId="0" xfId="0" quotePrefix="1" applyFont="1" applyFill="1" applyAlignment="1">
      <alignment horizontal="left" vertical="center" indent="1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left" wrapText="1"/>
    </xf>
    <xf numFmtId="0" fontId="0" fillId="3" borderId="0" xfId="0" applyFont="1" applyFill="1" applyAlignment="1">
      <alignment horizontal="left" indent="1"/>
    </xf>
    <xf numFmtId="0" fontId="0" fillId="2" borderId="0" xfId="0" applyFill="1" applyAlignment="1">
      <alignment horizontal="right"/>
    </xf>
    <xf numFmtId="0" fontId="25" fillId="9" borderId="0" xfId="7" applyAlignment="1">
      <alignment horizontal="center" vertical="center"/>
    </xf>
    <xf numFmtId="0" fontId="84" fillId="2" borderId="0" xfId="1" applyFont="1" applyFill="1" applyAlignment="1">
      <alignment horizontal="left" vertical="center"/>
    </xf>
    <xf numFmtId="0" fontId="88" fillId="2" borderId="0" xfId="7" applyFont="1" applyFill="1" applyAlignment="1">
      <alignment horizontal="left" vertical="center"/>
    </xf>
    <xf numFmtId="0" fontId="88" fillId="2" borderId="0" xfId="7" applyFont="1" applyFill="1" applyAlignment="1">
      <alignment horizontal="center" vertical="center"/>
    </xf>
    <xf numFmtId="0" fontId="88" fillId="2" borderId="0" xfId="7" applyFont="1" applyFill="1" applyAlignment="1">
      <alignment vertical="center"/>
    </xf>
    <xf numFmtId="0" fontId="5" fillId="2" borderId="0" xfId="1" applyFill="1" applyAlignment="1">
      <alignment vertical="center"/>
    </xf>
    <xf numFmtId="0" fontId="68" fillId="2" borderId="0" xfId="1" applyFont="1" applyFill="1" applyAlignment="1">
      <alignment vertical="center"/>
    </xf>
    <xf numFmtId="0" fontId="73" fillId="2" borderId="0" xfId="0" quotePrefix="1" applyFont="1" applyFill="1" applyAlignment="1">
      <alignment horizontal="left" vertical="center" indent="1"/>
    </xf>
    <xf numFmtId="0" fontId="13" fillId="5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25" borderId="0" xfId="14" applyBorder="1" applyAlignment="1">
      <alignment horizontal="center" vertical="center" wrapText="1"/>
    </xf>
    <xf numFmtId="0" fontId="25" fillId="9" borderId="0" xfId="7" applyAlignment="1">
      <alignment horizontal="center" vertical="center"/>
    </xf>
    <xf numFmtId="0" fontId="0" fillId="2" borderId="0" xfId="0" applyFill="1" applyAlignment="1">
      <alignment horizontal="left" wrapText="1" indent="1"/>
    </xf>
    <xf numFmtId="0" fontId="25" fillId="24" borderId="9" xfId="9" applyFill="1" applyBorder="1" applyAlignment="1">
      <alignment horizontal="center" vertical="center" wrapText="1"/>
    </xf>
    <xf numFmtId="0" fontId="25" fillId="24" borderId="10" xfId="9" applyFill="1" applyBorder="1" applyAlignment="1">
      <alignment horizontal="center" vertical="center" wrapText="1"/>
    </xf>
    <xf numFmtId="0" fontId="25" fillId="9" borderId="0" xfId="7" applyAlignment="1">
      <alignment horizontal="center" vertical="center"/>
    </xf>
    <xf numFmtId="0" fontId="1" fillId="25" borderId="0" xfId="14" applyFont="1" applyBorder="1" applyAlignment="1">
      <alignment horizontal="center" vertical="center" wrapText="1"/>
    </xf>
    <xf numFmtId="0" fontId="5" fillId="2" borderId="0" xfId="1" applyFill="1" applyAlignment="1">
      <alignment horizontal="center" vertical="center"/>
    </xf>
  </cellXfs>
  <cellStyles count="15">
    <cellStyle name="20 % - Akzent3" xfId="14" builtinId="38"/>
    <cellStyle name="40 % - Akzent1" xfId="11" builtinId="31"/>
    <cellStyle name="40 % - Akzent6" xfId="10" builtinId="51"/>
    <cellStyle name="60 % - Akzent1" xfId="9" builtinId="32"/>
    <cellStyle name="Akzent1" xfId="6" builtinId="29"/>
    <cellStyle name="Akzent2" xfId="8" builtinId="33"/>
    <cellStyle name="Akzent3" xfId="13" builtinId="37"/>
    <cellStyle name="Akzent5" xfId="12" builtinId="45"/>
    <cellStyle name="Akzent6" xfId="7" builtinId="49"/>
    <cellStyle name="Besuchter Hyperlink" xfId="3" builtinId="9" hidden="1"/>
    <cellStyle name="Besuchter Hyperlink" xfId="4" builtinId="9" hidden="1"/>
    <cellStyle name="Besuchter Hyperlink" xfId="5" builtinId="9" hidden="1"/>
    <cellStyle name="Standard" xfId="0" builtinId="0"/>
    <cellStyle name="Überschrift" xfId="1" builtinId="15"/>
    <cellStyle name="Währung" xfId="2" builtinId="4"/>
  </cellStyles>
  <dxfs count="0"/>
  <tableStyles count="0" defaultTableStyle="TableStyleMedium2" defaultPivotStyle="PivotStyleLight16"/>
  <colors>
    <mruColors>
      <color rgb="FFFF7C8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-Arial">
      <a:majorFont>
        <a:latin typeface="Calibri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zoomScalePageLayoutView="70" workbookViewId="0"/>
  </sheetViews>
  <sheetFormatPr baseColWidth="10" defaultRowHeight="12.75" x14ac:dyDescent="0.2"/>
  <cols>
    <col min="1" max="1" width="3.28515625" customWidth="1"/>
    <col min="2" max="2" width="11.85546875" bestFit="1" customWidth="1"/>
    <col min="3" max="3" width="13" style="5" customWidth="1"/>
    <col min="4" max="4" width="11.42578125" customWidth="1"/>
    <col min="6" max="6" width="13.7109375" customWidth="1"/>
    <col min="7" max="7" width="21.28515625" customWidth="1"/>
  </cols>
  <sheetData>
    <row r="1" spans="1:11" s="1" customFormat="1" ht="50.1" customHeight="1" x14ac:dyDescent="0.2">
      <c r="A1" s="217" t="s">
        <v>154</v>
      </c>
      <c r="B1" s="16"/>
      <c r="C1" s="16"/>
      <c r="D1" s="16"/>
      <c r="E1" s="16"/>
      <c r="F1" s="16"/>
      <c r="G1" s="121"/>
      <c r="H1" s="221"/>
      <c r="I1" s="221"/>
      <c r="J1" s="221"/>
      <c r="K1" s="221"/>
    </row>
    <row r="2" spans="1:11" x14ac:dyDescent="0.2">
      <c r="A2" s="3"/>
      <c r="B2" s="2"/>
      <c r="C2" s="4"/>
      <c r="D2" s="2"/>
      <c r="E2" s="2"/>
      <c r="F2" s="2"/>
      <c r="G2" s="2"/>
    </row>
    <row r="3" spans="1:11" s="9" customFormat="1" ht="18" customHeight="1" x14ac:dyDescent="0.2">
      <c r="A3" s="3"/>
      <c r="B3" s="24" t="s">
        <v>54</v>
      </c>
      <c r="C3" s="24"/>
      <c r="D3" s="24"/>
      <c r="E3" s="24"/>
      <c r="F3" s="24"/>
      <c r="G3" s="24"/>
    </row>
    <row r="4" spans="1:11" s="9" customFormat="1" ht="18" customHeight="1" x14ac:dyDescent="0.2">
      <c r="A4" s="3"/>
      <c r="B4" s="91" t="s">
        <v>71</v>
      </c>
      <c r="C4" s="24"/>
      <c r="D4" s="24"/>
      <c r="E4" s="24"/>
      <c r="F4" s="24"/>
      <c r="G4" s="24"/>
    </row>
    <row r="5" spans="1:11" s="9" customFormat="1" ht="18" customHeight="1" x14ac:dyDescent="0.2">
      <c r="A5" s="3"/>
      <c r="B5" s="26" t="s">
        <v>37</v>
      </c>
      <c r="D5" s="24"/>
      <c r="E5" s="24"/>
      <c r="F5" s="24"/>
      <c r="G5" s="24"/>
    </row>
    <row r="6" spans="1:11" x14ac:dyDescent="0.2">
      <c r="A6" s="3"/>
      <c r="B6" s="3"/>
      <c r="C6" s="3"/>
      <c r="D6" s="3"/>
      <c r="E6" s="3"/>
      <c r="F6" s="3"/>
      <c r="G6" s="3"/>
    </row>
    <row r="7" spans="1:11" s="9" customFormat="1" ht="18" customHeight="1" x14ac:dyDescent="0.2">
      <c r="A7" s="3"/>
      <c r="B7" s="24" t="s">
        <v>38</v>
      </c>
      <c r="C7" s="24"/>
      <c r="D7" s="24"/>
      <c r="E7" s="24"/>
      <c r="F7" s="24"/>
      <c r="G7" s="24"/>
    </row>
    <row r="8" spans="1:11" s="9" customFormat="1" ht="18" customHeight="1" x14ac:dyDescent="0.2">
      <c r="A8" s="3"/>
      <c r="B8" s="24" t="s">
        <v>39</v>
      </c>
      <c r="C8" s="24"/>
      <c r="D8" s="24"/>
      <c r="E8" s="24"/>
      <c r="F8" s="24"/>
      <c r="G8" s="24"/>
    </row>
    <row r="9" spans="1:11" s="9" customFormat="1" ht="18" customHeight="1" x14ac:dyDescent="0.2">
      <c r="A9" s="3"/>
      <c r="B9" s="24" t="s">
        <v>40</v>
      </c>
      <c r="C9" s="24"/>
      <c r="D9" s="24"/>
      <c r="E9" s="24"/>
      <c r="F9" s="24"/>
      <c r="G9" s="24"/>
    </row>
    <row r="10" spans="1:11" s="9" customFormat="1" ht="18" customHeight="1" x14ac:dyDescent="0.2">
      <c r="A10" s="3"/>
      <c r="B10" s="24"/>
      <c r="C10" s="24"/>
      <c r="D10" s="24"/>
      <c r="E10" s="24"/>
      <c r="F10" s="24"/>
      <c r="G10" s="24"/>
    </row>
    <row r="11" spans="1:11" s="9" customFormat="1" ht="18" customHeight="1" x14ac:dyDescent="0.2">
      <c r="A11" s="3"/>
      <c r="B11" s="24" t="s">
        <v>31</v>
      </c>
      <c r="C11" s="24"/>
      <c r="D11" s="24"/>
      <c r="E11" s="24"/>
      <c r="F11" s="24"/>
      <c r="G11" s="24"/>
    </row>
    <row r="12" spans="1:11" s="9" customFormat="1" ht="18" customHeight="1" x14ac:dyDescent="0.2">
      <c r="A12" s="3"/>
      <c r="B12" s="28" t="s">
        <v>78</v>
      </c>
      <c r="D12" s="28"/>
      <c r="E12" s="29"/>
      <c r="F12" s="29"/>
      <c r="G12" s="29"/>
    </row>
    <row r="13" spans="1:11" s="9" customFormat="1" ht="9" customHeight="1" x14ac:dyDescent="0.2">
      <c r="A13" s="3"/>
      <c r="B13" s="27"/>
      <c r="C13" s="27"/>
      <c r="D13" s="24"/>
      <c r="E13" s="24"/>
      <c r="F13" s="24"/>
      <c r="G13" s="24"/>
    </row>
    <row r="14" spans="1:11" s="9" customFormat="1" x14ac:dyDescent="0.2">
      <c r="A14" s="3"/>
      <c r="B14" s="3"/>
      <c r="C14" s="24"/>
      <c r="D14" s="24"/>
      <c r="E14" s="24"/>
      <c r="F14" s="24"/>
      <c r="G14" s="24"/>
    </row>
    <row r="15" spans="1:11" s="9" customFormat="1" ht="14.25" x14ac:dyDescent="0.2">
      <c r="A15" s="3"/>
      <c r="B15" s="93" t="s">
        <v>72</v>
      </c>
      <c r="C15" s="92" t="s">
        <v>73</v>
      </c>
      <c r="D15" s="92"/>
      <c r="E15" s="92"/>
      <c r="F15" s="92"/>
      <c r="G15" s="92"/>
    </row>
    <row r="16" spans="1:11" x14ac:dyDescent="0.2">
      <c r="A16" s="3"/>
      <c r="B16" s="2"/>
      <c r="C16" s="4"/>
      <c r="D16" s="2"/>
      <c r="E16" s="2"/>
      <c r="F16" s="2"/>
      <c r="G16" s="2"/>
    </row>
    <row r="17" spans="1:7" s="9" customFormat="1" ht="14.25" x14ac:dyDescent="0.2">
      <c r="A17" s="3"/>
      <c r="B17" s="178" t="s">
        <v>52</v>
      </c>
      <c r="C17" s="24" t="s">
        <v>104</v>
      </c>
      <c r="D17" s="24"/>
      <c r="E17" s="24"/>
      <c r="F17" s="24"/>
      <c r="G17" s="24"/>
    </row>
    <row r="18" spans="1:7" x14ac:dyDescent="0.2">
      <c r="A18" s="3"/>
      <c r="B18" s="2"/>
      <c r="C18" s="4"/>
      <c r="D18" s="2"/>
      <c r="E18" s="2"/>
      <c r="F18" s="2"/>
      <c r="G18" s="2"/>
    </row>
    <row r="19" spans="1:7" s="9" customFormat="1" ht="14.25" x14ac:dyDescent="0.2">
      <c r="A19" s="3"/>
      <c r="B19" s="94" t="s">
        <v>53</v>
      </c>
      <c r="C19" s="24" t="s">
        <v>74</v>
      </c>
      <c r="D19" s="24"/>
      <c r="E19" s="24"/>
      <c r="F19" s="24"/>
      <c r="G19" s="24"/>
    </row>
    <row r="20" spans="1:7" x14ac:dyDescent="0.2">
      <c r="A20" s="3"/>
      <c r="B20" s="2"/>
      <c r="C20" s="4"/>
      <c r="D20" s="2"/>
      <c r="E20" s="2"/>
      <c r="F20" s="2"/>
      <c r="G20" s="2"/>
    </row>
    <row r="21" spans="1:7" x14ac:dyDescent="0.2">
      <c r="A21" s="3"/>
      <c r="B21" s="2"/>
      <c r="C21" s="4"/>
      <c r="D21" s="2"/>
      <c r="E21" s="2"/>
      <c r="F21" s="2"/>
      <c r="G21" s="2"/>
    </row>
    <row r="22" spans="1:7" x14ac:dyDescent="0.2">
      <c r="B22" s="2"/>
      <c r="C22" s="4"/>
      <c r="D22" s="2"/>
      <c r="E22" s="2"/>
      <c r="F22" s="2"/>
      <c r="G22" s="2"/>
    </row>
    <row r="23" spans="1:7" ht="18" x14ac:dyDescent="0.2">
      <c r="A23" s="132" t="s">
        <v>105</v>
      </c>
      <c r="B23" s="2"/>
      <c r="C23" s="4"/>
      <c r="D23" s="2"/>
      <c r="E23" s="2"/>
      <c r="F23" s="2"/>
      <c r="G23" s="2"/>
    </row>
    <row r="24" spans="1:7" x14ac:dyDescent="0.2">
      <c r="A24" s="3"/>
      <c r="B24" s="2"/>
      <c r="C24" s="4"/>
      <c r="D24" s="2"/>
      <c r="E24" s="2"/>
      <c r="F24" s="2"/>
      <c r="G24" s="2"/>
    </row>
    <row r="25" spans="1:7" x14ac:dyDescent="0.2">
      <c r="A25" s="3"/>
      <c r="B25" s="2" t="s">
        <v>32</v>
      </c>
      <c r="C25" s="4"/>
      <c r="D25" s="2"/>
      <c r="E25" s="2"/>
      <c r="F25" s="2"/>
      <c r="G25" s="2"/>
    </row>
    <row r="26" spans="1:7" s="9" customFormat="1" ht="18.75" customHeight="1" x14ac:dyDescent="0.2">
      <c r="A26" s="3"/>
      <c r="B26" s="18" t="s">
        <v>108</v>
      </c>
      <c r="C26" s="111" t="s">
        <v>120</v>
      </c>
      <c r="D26" s="112"/>
      <c r="E26" s="112"/>
      <c r="F26" s="112"/>
      <c r="G26" s="18"/>
    </row>
    <row r="27" spans="1:7" s="9" customFormat="1" ht="18.75" customHeight="1" x14ac:dyDescent="0.2">
      <c r="A27" s="3"/>
      <c r="B27" s="18" t="s">
        <v>106</v>
      </c>
      <c r="C27" s="88" t="s">
        <v>107</v>
      </c>
      <c r="D27" s="89"/>
      <c r="E27" s="89"/>
      <c r="F27" s="89"/>
      <c r="G27" s="90"/>
    </row>
    <row r="28" spans="1:7" x14ac:dyDescent="0.2">
      <c r="A28" s="3"/>
      <c r="B28" s="2"/>
      <c r="C28" s="4"/>
      <c r="D28" s="2"/>
      <c r="E28" s="2"/>
      <c r="F28" s="2"/>
      <c r="G28" s="2"/>
    </row>
    <row r="29" spans="1:7" x14ac:dyDescent="0.2">
      <c r="A29" s="3"/>
      <c r="B29" s="2"/>
      <c r="C29" s="4"/>
      <c r="D29" s="2"/>
      <c r="E29" s="2"/>
      <c r="F29" s="2"/>
      <c r="G29" s="2"/>
    </row>
    <row r="30" spans="1:7" x14ac:dyDescent="0.2">
      <c r="A30" s="3"/>
      <c r="B30" s="2"/>
      <c r="C30" s="4"/>
      <c r="D30" s="2"/>
      <c r="E30" s="2"/>
      <c r="F30" s="2"/>
      <c r="G30" s="2"/>
    </row>
    <row r="31" spans="1:7" s="9" customFormat="1" ht="18.75" customHeight="1" x14ac:dyDescent="0.2">
      <c r="A31" s="3"/>
      <c r="B31" s="109" t="s">
        <v>144</v>
      </c>
      <c r="C31" s="87"/>
      <c r="D31" s="87"/>
      <c r="E31" s="87"/>
      <c r="F31" s="87"/>
      <c r="G31" s="87"/>
    </row>
    <row r="32" spans="1:7" s="9" customFormat="1" ht="18.75" customHeight="1" x14ac:dyDescent="0.2">
      <c r="A32" s="3"/>
      <c r="B32" s="95"/>
      <c r="C32" s="96"/>
      <c r="D32" s="96"/>
      <c r="E32" s="96"/>
      <c r="F32" s="96"/>
      <c r="G32" s="97"/>
    </row>
    <row r="33" spans="1:9" x14ac:dyDescent="0.2">
      <c r="A33" s="3"/>
      <c r="B33" s="3"/>
      <c r="C33" s="3"/>
      <c r="D33" s="3"/>
      <c r="E33" s="3"/>
      <c r="F33" s="3"/>
      <c r="G33" s="3"/>
    </row>
    <row r="34" spans="1:9" x14ac:dyDescent="0.2">
      <c r="A34" s="3"/>
      <c r="B34" s="3"/>
      <c r="C34" s="3"/>
      <c r="D34" s="3"/>
      <c r="E34" s="3"/>
      <c r="F34" s="3"/>
      <c r="G34" s="3"/>
    </row>
    <row r="35" spans="1:9" s="9" customFormat="1" ht="18.75" customHeight="1" x14ac:dyDescent="0.2">
      <c r="A35" s="3"/>
      <c r="B35" s="109" t="s">
        <v>145</v>
      </c>
      <c r="C35" s="87"/>
      <c r="D35" s="87"/>
      <c r="E35" s="87"/>
      <c r="F35" s="87"/>
      <c r="G35" s="87"/>
      <c r="I35"/>
    </row>
    <row r="36" spans="1:9" s="9" customFormat="1" ht="18.75" customHeight="1" x14ac:dyDescent="0.2">
      <c r="A36" s="3"/>
      <c r="B36" s="95"/>
      <c r="C36" s="96"/>
      <c r="D36" s="96"/>
      <c r="E36" s="96"/>
      <c r="F36" s="96"/>
      <c r="G36" s="97"/>
      <c r="I36"/>
    </row>
    <row r="37" spans="1:9" x14ac:dyDescent="0.2">
      <c r="A37" s="3"/>
      <c r="B37" s="3"/>
      <c r="C37" s="3"/>
      <c r="D37" s="3"/>
      <c r="E37" s="3"/>
      <c r="F37" s="3"/>
      <c r="G37" s="3"/>
      <c r="H37" s="9"/>
    </row>
    <row r="38" spans="1:9" x14ac:dyDescent="0.2">
      <c r="A38" s="3"/>
      <c r="B38" s="3"/>
      <c r="C38" s="3"/>
      <c r="D38" s="3"/>
      <c r="E38" s="3"/>
      <c r="F38" s="3"/>
      <c r="G38" s="3"/>
      <c r="H38" s="9"/>
    </row>
    <row r="39" spans="1:9" s="9" customFormat="1" ht="18.75" customHeight="1" x14ac:dyDescent="0.2">
      <c r="A39" s="3"/>
      <c r="B39" s="110" t="s">
        <v>146</v>
      </c>
      <c r="C39" s="87"/>
      <c r="D39" s="87"/>
      <c r="E39" s="87"/>
      <c r="F39" s="87"/>
      <c r="G39" s="87"/>
      <c r="I39"/>
    </row>
    <row r="40" spans="1:9" s="9" customFormat="1" ht="18.75" customHeight="1" x14ac:dyDescent="0.2">
      <c r="A40" s="3"/>
      <c r="B40" s="95"/>
      <c r="C40" s="96"/>
      <c r="D40" s="96"/>
      <c r="E40" s="96"/>
      <c r="F40" s="96"/>
      <c r="G40" s="97"/>
      <c r="I40"/>
    </row>
    <row r="41" spans="1:9" x14ac:dyDescent="0.2">
      <c r="A41" s="3"/>
      <c r="B41" s="3"/>
      <c r="C41" s="3"/>
      <c r="D41" s="3"/>
      <c r="E41" s="3"/>
      <c r="F41" s="3"/>
      <c r="G41" s="3"/>
    </row>
    <row r="42" spans="1:9" x14ac:dyDescent="0.2">
      <c r="A42" s="3"/>
      <c r="B42" s="3"/>
      <c r="C42" s="3"/>
      <c r="D42" s="3"/>
      <c r="E42" s="3"/>
      <c r="F42" s="3"/>
      <c r="G42" s="3"/>
    </row>
    <row r="43" spans="1:9" s="9" customFormat="1" ht="18.75" customHeight="1" x14ac:dyDescent="0.2">
      <c r="A43" s="3"/>
      <c r="B43" s="110" t="s">
        <v>147</v>
      </c>
      <c r="C43" s="87"/>
      <c r="D43" s="87"/>
      <c r="E43" s="87"/>
      <c r="F43" s="87"/>
      <c r="G43" s="87"/>
    </row>
    <row r="44" spans="1:9" s="9" customFormat="1" ht="18.75" customHeight="1" x14ac:dyDescent="0.2">
      <c r="A44" s="3"/>
      <c r="B44" s="95"/>
      <c r="C44" s="96"/>
      <c r="D44" s="96"/>
      <c r="E44" s="96"/>
      <c r="F44" s="96"/>
      <c r="G44" s="97"/>
    </row>
    <row r="45" spans="1:9" x14ac:dyDescent="0.2">
      <c r="A45" s="3"/>
      <c r="B45" s="3"/>
      <c r="C45" s="3"/>
      <c r="D45" s="3"/>
      <c r="E45" s="3"/>
      <c r="F45" s="3"/>
      <c r="G45" s="3"/>
    </row>
    <row r="46" spans="1:9" x14ac:dyDescent="0.2">
      <c r="A46" s="3"/>
      <c r="B46" s="3"/>
      <c r="C46" s="3"/>
      <c r="D46" s="3"/>
      <c r="E46" s="3"/>
      <c r="F46" s="3"/>
      <c r="G46" s="3"/>
    </row>
  </sheetData>
  <phoneticPr fontId="17" type="noConversion"/>
  <pageMargins left="0.7" right="0.7" top="0.78740157499999996" bottom="0.78740157499999996" header="0.3" footer="0.3"/>
  <pageSetup paperSize="9" orientation="portrait" horizontalDpi="4294967292" verticalDpi="4294967292" r:id="rId1"/>
  <headerFooter>
    <oddHeader>&amp;L&amp;"-,Standard"&amp;12MS Excel - &amp;"-,Fett"&amp;A&amp;R&amp;"-,Standard"&amp;P von &amp;N</oddHeader>
    <oddFooter>&amp;R&amp;"-,Standard"datenkater.de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zoomScalePageLayoutView="70" workbookViewId="0">
      <selection activeCell="A2" sqref="A2"/>
    </sheetView>
  </sheetViews>
  <sheetFormatPr baseColWidth="10" defaultRowHeight="12.75" x14ac:dyDescent="0.2"/>
  <cols>
    <col min="1" max="1" width="3.7109375" customWidth="1"/>
    <col min="2" max="2" width="12.28515625" customWidth="1"/>
    <col min="3" max="3" width="13" style="5" customWidth="1"/>
    <col min="4" max="4" width="16.42578125" customWidth="1"/>
    <col min="6" max="6" width="12" customWidth="1"/>
    <col min="7" max="7" width="11.85546875" customWidth="1"/>
    <col min="8" max="8" width="12" customWidth="1"/>
  </cols>
  <sheetData>
    <row r="1" spans="1:11" s="1" customFormat="1" ht="50.1" customHeight="1" x14ac:dyDescent="0.2">
      <c r="A1" s="217" t="s">
        <v>0</v>
      </c>
      <c r="B1" s="16"/>
      <c r="C1" s="16"/>
      <c r="D1" s="16"/>
      <c r="E1" s="16"/>
      <c r="F1" s="16"/>
      <c r="G1" s="121"/>
      <c r="H1" s="221"/>
      <c r="I1" s="221"/>
      <c r="J1" s="221"/>
      <c r="K1" s="221"/>
    </row>
    <row r="2" spans="1:11" ht="36" customHeight="1" x14ac:dyDescent="0.2">
      <c r="A2" s="26"/>
      <c r="B2" s="137" t="s">
        <v>56</v>
      </c>
      <c r="C2" s="11"/>
      <c r="D2" s="2"/>
      <c r="E2" s="2"/>
      <c r="F2" s="2"/>
      <c r="G2" s="2"/>
    </row>
    <row r="3" spans="1:11" s="9" customFormat="1" ht="12.75" customHeight="1" x14ac:dyDescent="0.2">
      <c r="A3" s="26"/>
      <c r="B3" s="24"/>
      <c r="C3" s="27"/>
      <c r="D3" s="25"/>
      <c r="E3" s="24"/>
      <c r="F3" s="24"/>
      <c r="G3" s="24"/>
    </row>
    <row r="4" spans="1:11" ht="15" customHeight="1" x14ac:dyDescent="0.2">
      <c r="A4" s="185">
        <v>1</v>
      </c>
      <c r="B4" s="168" t="s">
        <v>82</v>
      </c>
      <c r="C4" s="136"/>
      <c r="D4" s="136"/>
      <c r="E4" s="136"/>
      <c r="F4" s="136"/>
      <c r="G4" s="136"/>
    </row>
    <row r="5" spans="1:11" ht="12.75" customHeight="1" x14ac:dyDescent="0.2">
      <c r="A5" s="4"/>
      <c r="B5" s="4"/>
      <c r="C5" s="4"/>
      <c r="D5" s="2"/>
      <c r="E5" s="2"/>
      <c r="F5" s="2"/>
      <c r="G5" s="2"/>
    </row>
    <row r="6" spans="1:11" s="9" customFormat="1" ht="33.75" customHeight="1" x14ac:dyDescent="0.2">
      <c r="A6" s="4"/>
      <c r="B6" s="182" t="s">
        <v>1</v>
      </c>
      <c r="C6" s="183" t="s">
        <v>23</v>
      </c>
      <c r="D6" s="184" t="s">
        <v>126</v>
      </c>
      <c r="E6" s="24"/>
      <c r="F6" s="24"/>
      <c r="G6" s="24"/>
    </row>
    <row r="7" spans="1:11" s="9" customFormat="1" ht="15.75" customHeight="1" x14ac:dyDescent="0.2">
      <c r="A7" s="4"/>
      <c r="B7" s="33" t="s">
        <v>87</v>
      </c>
      <c r="C7" s="57">
        <v>2200</v>
      </c>
      <c r="D7" s="140">
        <f>IF(C7&gt;2000,1,0)</f>
        <v>1</v>
      </c>
      <c r="E7" s="84" t="s">
        <v>151</v>
      </c>
      <c r="F7" s="24"/>
      <c r="G7" s="24"/>
    </row>
    <row r="8" spans="1:11" s="9" customFormat="1" ht="9" customHeight="1" x14ac:dyDescent="0.2">
      <c r="A8" s="4"/>
      <c r="B8" s="35"/>
      <c r="C8" s="36"/>
      <c r="D8" s="37"/>
      <c r="E8" s="24"/>
      <c r="F8" s="24"/>
      <c r="G8" s="24"/>
    </row>
    <row r="9" spans="1:11" s="9" customFormat="1" ht="20.100000000000001" customHeight="1" x14ac:dyDescent="0.2">
      <c r="A9" s="4"/>
      <c r="B9" s="38" t="s">
        <v>25</v>
      </c>
      <c r="C9" s="39">
        <v>1750</v>
      </c>
      <c r="D9" s="139"/>
      <c r="E9" s="25"/>
      <c r="F9" s="24"/>
      <c r="G9" s="24"/>
    </row>
    <row r="10" spans="1:11" s="9" customFormat="1" ht="20.100000000000001" customHeight="1" x14ac:dyDescent="0.2">
      <c r="A10" s="4"/>
      <c r="B10" s="38" t="s">
        <v>26</v>
      </c>
      <c r="C10" s="39">
        <v>1300</v>
      </c>
      <c r="D10" s="139"/>
      <c r="E10" s="25"/>
      <c r="F10" s="24"/>
      <c r="G10" s="24"/>
    </row>
    <row r="11" spans="1:11" s="9" customFormat="1" ht="20.100000000000001" customHeight="1" x14ac:dyDescent="0.2">
      <c r="A11" s="4"/>
      <c r="B11" s="38" t="s">
        <v>83</v>
      </c>
      <c r="C11" s="39">
        <v>2400</v>
      </c>
      <c r="D11" s="139"/>
      <c r="E11" s="25"/>
      <c r="F11" s="24"/>
      <c r="G11" s="24"/>
    </row>
    <row r="12" spans="1:11" s="9" customFormat="1" ht="20.100000000000001" customHeight="1" x14ac:dyDescent="0.2">
      <c r="A12" s="4"/>
      <c r="B12" s="38" t="s">
        <v>84</v>
      </c>
      <c r="C12" s="39">
        <v>1100</v>
      </c>
      <c r="D12" s="139"/>
      <c r="E12" s="25"/>
      <c r="F12" s="24"/>
      <c r="G12" s="24"/>
    </row>
    <row r="13" spans="1:11" s="9" customFormat="1" ht="20.100000000000001" customHeight="1" x14ac:dyDescent="0.2">
      <c r="A13" s="4"/>
      <c r="B13" s="40" t="s">
        <v>85</v>
      </c>
      <c r="C13" s="41">
        <v>2040</v>
      </c>
      <c r="D13" s="139"/>
      <c r="E13" s="25"/>
      <c r="F13" s="24"/>
      <c r="G13" s="24"/>
    </row>
    <row r="14" spans="1:11" s="9" customFormat="1" x14ac:dyDescent="0.2">
      <c r="A14" s="26"/>
      <c r="B14" s="24"/>
      <c r="C14" s="27"/>
      <c r="D14" s="25"/>
      <c r="E14" s="24"/>
      <c r="F14" s="24"/>
      <c r="G14" s="24"/>
    </row>
    <row r="15" spans="1:11" x14ac:dyDescent="0.2">
      <c r="A15" s="4"/>
      <c r="B15" s="4"/>
      <c r="C15" s="4"/>
      <c r="D15" s="2"/>
      <c r="E15" s="2"/>
      <c r="F15" s="2"/>
      <c r="G15" s="2"/>
    </row>
    <row r="16" spans="1:11" x14ac:dyDescent="0.2">
      <c r="A16" s="2"/>
      <c r="B16" s="2"/>
      <c r="C16" s="4"/>
      <c r="D16" s="2"/>
      <c r="E16" s="2"/>
      <c r="F16" s="2"/>
      <c r="G16" s="2"/>
    </row>
    <row r="17" spans="1:7" ht="14.25" x14ac:dyDescent="0.2">
      <c r="A17" s="185">
        <v>2</v>
      </c>
      <c r="B17" s="168" t="s">
        <v>67</v>
      </c>
      <c r="C17" s="136"/>
      <c r="D17" s="136"/>
      <c r="E17" s="136"/>
      <c r="F17" s="136"/>
      <c r="G17" s="136"/>
    </row>
    <row r="18" spans="1:7" x14ac:dyDescent="0.2">
      <c r="A18" s="136"/>
      <c r="B18" s="168" t="s">
        <v>68</v>
      </c>
      <c r="C18" s="136"/>
      <c r="D18" s="136"/>
      <c r="E18" s="136"/>
      <c r="F18" s="136"/>
      <c r="G18" s="136"/>
    </row>
    <row r="19" spans="1:7" x14ac:dyDescent="0.2">
      <c r="A19" s="4"/>
      <c r="B19" s="4"/>
      <c r="C19" s="4"/>
      <c r="D19" s="2"/>
      <c r="E19" s="2"/>
      <c r="F19" s="2"/>
      <c r="G19" s="2"/>
    </row>
    <row r="20" spans="1:7" s="9" customFormat="1" ht="33.75" customHeight="1" x14ac:dyDescent="0.2">
      <c r="A20" s="4"/>
      <c r="B20" s="179" t="s">
        <v>1</v>
      </c>
      <c r="C20" s="180" t="s">
        <v>65</v>
      </c>
      <c r="D20" s="181" t="s">
        <v>66</v>
      </c>
      <c r="E20" s="24"/>
      <c r="F20" s="24"/>
      <c r="G20" s="24"/>
    </row>
    <row r="21" spans="1:7" s="9" customFormat="1" ht="15.75" customHeight="1" x14ac:dyDescent="0.2">
      <c r="A21" s="4"/>
      <c r="B21" s="33" t="s">
        <v>87</v>
      </c>
      <c r="C21" s="58">
        <v>3</v>
      </c>
      <c r="D21" s="141">
        <f>IF(C21&gt;3,8,5)</f>
        <v>5</v>
      </c>
      <c r="E21" s="84" t="s">
        <v>162</v>
      </c>
      <c r="F21" s="24"/>
      <c r="G21" s="24"/>
    </row>
    <row r="22" spans="1:7" s="9" customFormat="1" ht="9" customHeight="1" x14ac:dyDescent="0.2">
      <c r="A22" s="4"/>
      <c r="B22" s="35"/>
      <c r="C22" s="36"/>
      <c r="D22" s="37"/>
      <c r="E22" s="24"/>
      <c r="F22" s="24"/>
      <c r="G22" s="24"/>
    </row>
    <row r="23" spans="1:7" s="9" customFormat="1" ht="20.100000000000001" customHeight="1" x14ac:dyDescent="0.2">
      <c r="A23" s="4"/>
      <c r="B23" s="38" t="s">
        <v>88</v>
      </c>
      <c r="C23" s="42">
        <v>2.8</v>
      </c>
      <c r="D23" s="139"/>
      <c r="E23" s="24"/>
      <c r="F23" s="24"/>
      <c r="G23" s="24"/>
    </row>
    <row r="24" spans="1:7" s="9" customFormat="1" ht="20.100000000000001" customHeight="1" x14ac:dyDescent="0.2">
      <c r="A24" s="4"/>
      <c r="B24" s="38" t="s">
        <v>89</v>
      </c>
      <c r="C24" s="42">
        <v>3.5</v>
      </c>
      <c r="D24" s="139"/>
      <c r="E24" s="24"/>
      <c r="F24" s="24"/>
      <c r="G24" s="24"/>
    </row>
    <row r="25" spans="1:7" s="9" customFormat="1" ht="20.100000000000001" customHeight="1" x14ac:dyDescent="0.2">
      <c r="A25" s="4"/>
      <c r="B25" s="38" t="s">
        <v>90</v>
      </c>
      <c r="C25" s="42">
        <v>4</v>
      </c>
      <c r="D25" s="139"/>
      <c r="E25" s="24"/>
      <c r="F25" s="24"/>
      <c r="G25" s="24"/>
    </row>
    <row r="26" spans="1:7" s="9" customFormat="1" ht="20.100000000000001" customHeight="1" x14ac:dyDescent="0.2">
      <c r="A26" s="4"/>
      <c r="B26" s="38" t="s">
        <v>91</v>
      </c>
      <c r="C26" s="42">
        <v>2.5</v>
      </c>
      <c r="D26" s="139"/>
      <c r="E26" s="24"/>
      <c r="F26" s="24"/>
      <c r="G26" s="24"/>
    </row>
    <row r="27" spans="1:7" s="9" customFormat="1" ht="20.100000000000001" customHeight="1" x14ac:dyDescent="0.2">
      <c r="A27" s="4"/>
      <c r="B27" s="40" t="s">
        <v>3</v>
      </c>
      <c r="C27" s="43">
        <v>4.3</v>
      </c>
      <c r="D27" s="139"/>
      <c r="E27" s="24"/>
      <c r="F27" s="24"/>
      <c r="G27" s="24"/>
    </row>
    <row r="28" spans="1:7" s="9" customFormat="1" x14ac:dyDescent="0.2">
      <c r="A28" s="26"/>
      <c r="B28" s="24"/>
      <c r="C28" s="27"/>
      <c r="D28" s="25"/>
      <c r="E28" s="24"/>
      <c r="F28" s="24"/>
      <c r="G28" s="24"/>
    </row>
    <row r="29" spans="1:7" x14ac:dyDescent="0.2">
      <c r="A29" s="4"/>
      <c r="B29" s="4"/>
      <c r="C29" s="4"/>
      <c r="D29" s="2"/>
      <c r="E29" s="2"/>
      <c r="F29" s="2"/>
      <c r="G29" s="2"/>
    </row>
    <row r="30" spans="1:7" x14ac:dyDescent="0.2">
      <c r="A30" s="2"/>
      <c r="B30" s="2"/>
      <c r="C30" s="4"/>
      <c r="D30" s="2"/>
      <c r="E30" s="2"/>
      <c r="F30" s="2"/>
      <c r="G30" s="2"/>
    </row>
    <row r="31" spans="1:7" ht="14.25" x14ac:dyDescent="0.2">
      <c r="A31" s="185">
        <v>3</v>
      </c>
      <c r="B31" s="168" t="s">
        <v>94</v>
      </c>
      <c r="C31" s="136"/>
      <c r="D31" s="136"/>
      <c r="E31" s="136"/>
      <c r="F31" s="136"/>
      <c r="G31" s="136"/>
    </row>
    <row r="32" spans="1:7" x14ac:dyDescent="0.2">
      <c r="A32" s="4"/>
      <c r="B32" s="4"/>
      <c r="C32" s="4"/>
      <c r="D32" s="2"/>
      <c r="E32" s="2"/>
      <c r="F32" s="2"/>
      <c r="G32" s="2"/>
    </row>
    <row r="33" spans="1:7" s="9" customFormat="1" ht="33.75" customHeight="1" x14ac:dyDescent="0.2">
      <c r="A33" s="4"/>
      <c r="B33" s="179" t="s">
        <v>86</v>
      </c>
      <c r="C33" s="180" t="s">
        <v>93</v>
      </c>
      <c r="D33" s="181" t="s">
        <v>92</v>
      </c>
      <c r="E33" s="24"/>
      <c r="F33" s="24"/>
      <c r="G33" s="24"/>
    </row>
    <row r="34" spans="1:7" s="9" customFormat="1" ht="15.75" customHeight="1" x14ac:dyDescent="0.2">
      <c r="A34" s="4"/>
      <c r="B34" s="33" t="s">
        <v>87</v>
      </c>
      <c r="C34" s="64">
        <v>44</v>
      </c>
      <c r="D34" s="140">
        <f>IF(C34&gt;39,28,26)</f>
        <v>28</v>
      </c>
      <c r="E34" s="24"/>
      <c r="F34" s="24"/>
      <c r="G34" s="24"/>
    </row>
    <row r="35" spans="1:7" s="9" customFormat="1" ht="9" customHeight="1" x14ac:dyDescent="0.2">
      <c r="A35" s="4"/>
      <c r="B35" s="35"/>
      <c r="C35" s="36"/>
      <c r="D35" s="37"/>
      <c r="E35" s="24"/>
      <c r="F35" s="24"/>
      <c r="G35" s="24"/>
    </row>
    <row r="36" spans="1:7" s="9" customFormat="1" ht="20.100000000000001" customHeight="1" x14ac:dyDescent="0.2">
      <c r="A36" s="4"/>
      <c r="B36" s="38" t="s">
        <v>25</v>
      </c>
      <c r="C36" s="56">
        <v>28</v>
      </c>
      <c r="D36" s="139"/>
      <c r="E36" s="24"/>
      <c r="F36" s="24"/>
      <c r="G36" s="24"/>
    </row>
    <row r="37" spans="1:7" s="9" customFormat="1" ht="20.100000000000001" customHeight="1" x14ac:dyDescent="0.2">
      <c r="A37" s="4"/>
      <c r="B37" s="38" t="s">
        <v>26</v>
      </c>
      <c r="C37" s="56">
        <v>19</v>
      </c>
      <c r="D37" s="139"/>
      <c r="E37" s="24"/>
      <c r="F37" s="24"/>
      <c r="G37" s="24"/>
    </row>
    <row r="38" spans="1:7" s="9" customFormat="1" ht="20.100000000000001" customHeight="1" x14ac:dyDescent="0.2">
      <c r="A38" s="4"/>
      <c r="B38" s="38" t="s">
        <v>83</v>
      </c>
      <c r="C38" s="56">
        <v>41</v>
      </c>
      <c r="D38" s="139"/>
      <c r="E38" s="24"/>
      <c r="F38" s="24"/>
      <c r="G38" s="24"/>
    </row>
    <row r="39" spans="1:7" s="9" customFormat="1" ht="20.100000000000001" customHeight="1" x14ac:dyDescent="0.2">
      <c r="A39" s="4"/>
      <c r="B39" s="38" t="s">
        <v>84</v>
      </c>
      <c r="C39" s="56">
        <v>46</v>
      </c>
      <c r="D39" s="139"/>
      <c r="E39" s="24"/>
      <c r="F39" s="24"/>
      <c r="G39" s="24"/>
    </row>
    <row r="40" spans="1:7" s="9" customFormat="1" ht="20.100000000000001" customHeight="1" x14ac:dyDescent="0.2">
      <c r="A40" s="4"/>
      <c r="B40" s="40" t="s">
        <v>85</v>
      </c>
      <c r="C40" s="65">
        <v>17</v>
      </c>
      <c r="D40" s="139"/>
      <c r="E40" s="24"/>
      <c r="F40" s="24"/>
      <c r="G40" s="24"/>
    </row>
    <row r="41" spans="1:7" x14ac:dyDescent="0.2">
      <c r="A41" s="26"/>
      <c r="B41" s="24"/>
      <c r="C41" s="27"/>
      <c r="D41" s="25"/>
      <c r="E41" s="24"/>
      <c r="F41" s="24"/>
      <c r="G41" s="24"/>
    </row>
  </sheetData>
  <pageMargins left="0.7" right="0.7" top="0.78740157499999996" bottom="0.78740157499999996" header="0.3" footer="0.3"/>
  <pageSetup paperSize="9" orientation="portrait" horizontalDpi="4294967292" verticalDpi="4294967292" r:id="rId1"/>
  <headerFooter>
    <oddHeader>&amp;L&amp;"-,Standard"&amp;12MS Excel 2010 - &amp;"-,Fett"&amp;A&amp;R&amp;"-,Standard"&amp;P von &amp;N</oddHeader>
    <oddFooter>&amp;R&amp;"-,Standard"datenkater.de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Normal="100" zoomScalePageLayoutView="70" workbookViewId="0">
      <selection activeCell="A2" sqref="A2"/>
    </sheetView>
  </sheetViews>
  <sheetFormatPr baseColWidth="10" defaultRowHeight="12.75" x14ac:dyDescent="0.2"/>
  <cols>
    <col min="1" max="1" width="3.7109375" customWidth="1"/>
    <col min="2" max="2" width="12.28515625" customWidth="1"/>
    <col min="3" max="3" width="13" style="5" customWidth="1"/>
    <col min="4" max="4" width="14.7109375" customWidth="1"/>
    <col min="6" max="6" width="12" customWidth="1"/>
    <col min="7" max="7" width="15.42578125" customWidth="1"/>
    <col min="8" max="8" width="12" customWidth="1"/>
  </cols>
  <sheetData>
    <row r="1" spans="1:11" s="1" customFormat="1" ht="50.1" customHeight="1" x14ac:dyDescent="0.2">
      <c r="A1" s="217" t="s">
        <v>0</v>
      </c>
      <c r="B1" s="16"/>
      <c r="C1" s="16"/>
      <c r="D1" s="16"/>
      <c r="E1" s="16"/>
      <c r="F1" s="16"/>
      <c r="G1" s="121"/>
      <c r="H1" s="221"/>
      <c r="I1" s="221"/>
      <c r="J1" s="221"/>
      <c r="K1" s="221"/>
    </row>
    <row r="2" spans="1:11" ht="36" customHeight="1" x14ac:dyDescent="0.2">
      <c r="A2" s="2"/>
      <c r="B2" s="138" t="s">
        <v>148</v>
      </c>
      <c r="C2" s="11"/>
      <c r="D2" s="2"/>
      <c r="E2" s="2"/>
      <c r="F2" s="2"/>
      <c r="G2" s="2"/>
    </row>
    <row r="3" spans="1:11" x14ac:dyDescent="0.2">
      <c r="A3" s="2"/>
      <c r="B3" s="2"/>
      <c r="C3" s="4"/>
      <c r="D3" s="2"/>
      <c r="E3" s="2"/>
      <c r="F3" s="2"/>
      <c r="G3" s="2"/>
    </row>
    <row r="4" spans="1:11" ht="18.75" customHeight="1" x14ac:dyDescent="0.2">
      <c r="A4" s="30"/>
      <c r="B4" s="102" t="s">
        <v>152</v>
      </c>
      <c r="C4" s="31"/>
      <c r="D4" s="32"/>
      <c r="E4" s="32"/>
      <c r="F4" s="32"/>
      <c r="G4" s="32"/>
    </row>
    <row r="5" spans="1:11" x14ac:dyDescent="0.2">
      <c r="A5" s="4"/>
      <c r="B5" s="4"/>
      <c r="C5" s="4"/>
      <c r="D5" s="2"/>
      <c r="E5" s="2"/>
      <c r="F5" s="2"/>
      <c r="G5" s="2"/>
    </row>
    <row r="6" spans="1:11" x14ac:dyDescent="0.2">
      <c r="A6" s="6"/>
      <c r="B6" s="6"/>
      <c r="C6" s="7"/>
      <c r="D6" s="12"/>
      <c r="E6" s="2"/>
      <c r="F6" s="2"/>
      <c r="G6" s="2"/>
    </row>
    <row r="7" spans="1:11" ht="14.25" x14ac:dyDescent="0.2">
      <c r="A7" s="186">
        <v>1</v>
      </c>
      <c r="B7" s="168" t="s">
        <v>61</v>
      </c>
      <c r="C7" s="136"/>
      <c r="D7" s="136"/>
      <c r="E7" s="136"/>
      <c r="F7" s="136"/>
      <c r="G7" s="136"/>
    </row>
    <row r="8" spans="1:11" x14ac:dyDescent="0.2">
      <c r="A8" s="6"/>
      <c r="B8" s="168" t="s">
        <v>70</v>
      </c>
      <c r="C8" s="136"/>
      <c r="D8" s="136"/>
      <c r="E8" s="136"/>
      <c r="F8" s="136"/>
      <c r="G8" s="136"/>
    </row>
    <row r="9" spans="1:11" x14ac:dyDescent="0.2">
      <c r="A9" s="6"/>
      <c r="B9" s="6"/>
      <c r="C9" s="7"/>
      <c r="D9" s="12"/>
      <c r="E9" s="2"/>
      <c r="F9" s="2"/>
      <c r="G9" s="2"/>
    </row>
    <row r="10" spans="1:11" s="9" customFormat="1" ht="33.75" customHeight="1" x14ac:dyDescent="0.2">
      <c r="A10" s="4"/>
      <c r="B10" s="179" t="s">
        <v>1</v>
      </c>
      <c r="C10" s="180" t="s">
        <v>22</v>
      </c>
      <c r="D10" s="181" t="s">
        <v>2</v>
      </c>
      <c r="E10" s="24"/>
      <c r="F10" s="24"/>
      <c r="G10" s="24"/>
    </row>
    <row r="11" spans="1:11" ht="15.75" customHeight="1" x14ac:dyDescent="0.2">
      <c r="A11" s="4"/>
      <c r="B11" s="44" t="s">
        <v>32</v>
      </c>
      <c r="C11" s="59">
        <v>1.3</v>
      </c>
      <c r="D11" s="60" t="str">
        <f>IF(C11&lt;2,"Buch","Stift")</f>
        <v>Buch</v>
      </c>
      <c r="E11" s="142" t="s">
        <v>163</v>
      </c>
      <c r="F11" s="2"/>
      <c r="G11" s="2"/>
    </row>
    <row r="12" spans="1:11" s="9" customFormat="1" ht="9" customHeight="1" x14ac:dyDescent="0.2">
      <c r="A12" s="4"/>
      <c r="B12" s="35"/>
      <c r="C12" s="36"/>
      <c r="D12" s="37"/>
      <c r="E12" s="24"/>
      <c r="F12" s="24"/>
      <c r="G12" s="24"/>
    </row>
    <row r="13" spans="1:11" s="9" customFormat="1" ht="16.5" customHeight="1" x14ac:dyDescent="0.2">
      <c r="A13" s="4"/>
      <c r="B13" s="38" t="s">
        <v>62</v>
      </c>
      <c r="C13" s="45">
        <v>2.4</v>
      </c>
      <c r="D13" s="55"/>
      <c r="E13" s="24"/>
      <c r="F13" s="24"/>
      <c r="G13" s="24"/>
    </row>
    <row r="14" spans="1:11" s="9" customFormat="1" ht="16.5" customHeight="1" x14ac:dyDescent="0.2">
      <c r="A14" s="4"/>
      <c r="B14" s="38" t="s">
        <v>3</v>
      </c>
      <c r="C14" s="45">
        <v>2.4</v>
      </c>
      <c r="D14" s="55"/>
      <c r="E14" s="24"/>
      <c r="F14" s="24"/>
      <c r="G14" s="24"/>
    </row>
    <row r="15" spans="1:11" s="9" customFormat="1" ht="16.5" customHeight="1" x14ac:dyDescent="0.2">
      <c r="A15" s="4"/>
      <c r="B15" s="38" t="s">
        <v>4</v>
      </c>
      <c r="C15" s="45">
        <v>2.2999999999999998</v>
      </c>
      <c r="D15" s="55"/>
      <c r="E15" s="24"/>
      <c r="F15" s="24"/>
      <c r="G15" s="24"/>
    </row>
    <row r="16" spans="1:11" s="9" customFormat="1" ht="16.5" customHeight="1" x14ac:dyDescent="0.2">
      <c r="A16" s="4"/>
      <c r="B16" s="38" t="s">
        <v>5</v>
      </c>
      <c r="C16" s="45">
        <v>4.0999999999999996</v>
      </c>
      <c r="D16" s="55"/>
      <c r="E16" s="24"/>
      <c r="F16" s="24"/>
      <c r="G16" s="24"/>
    </row>
    <row r="17" spans="1:7" s="9" customFormat="1" ht="16.5" customHeight="1" x14ac:dyDescent="0.2">
      <c r="A17" s="4"/>
      <c r="B17" s="38" t="s">
        <v>6</v>
      </c>
      <c r="C17" s="45">
        <v>3.2</v>
      </c>
      <c r="D17" s="55"/>
      <c r="E17" s="24"/>
      <c r="F17" s="24"/>
      <c r="G17" s="24"/>
    </row>
    <row r="18" spans="1:7" s="9" customFormat="1" ht="16.5" customHeight="1" x14ac:dyDescent="0.2">
      <c r="A18" s="4"/>
      <c r="B18" s="38" t="s">
        <v>7</v>
      </c>
      <c r="C18" s="45">
        <v>1.2</v>
      </c>
      <c r="D18" s="55"/>
      <c r="E18" s="24"/>
      <c r="F18" s="24"/>
      <c r="G18" s="24"/>
    </row>
    <row r="19" spans="1:7" s="9" customFormat="1" ht="16.5" customHeight="1" x14ac:dyDescent="0.2">
      <c r="A19" s="4"/>
      <c r="B19" s="40" t="s">
        <v>8</v>
      </c>
      <c r="C19" s="46">
        <v>1.8</v>
      </c>
      <c r="D19" s="55"/>
      <c r="E19" s="24"/>
      <c r="F19" s="24"/>
      <c r="G19" s="24"/>
    </row>
    <row r="20" spans="1:7" x14ac:dyDescent="0.2">
      <c r="A20" s="4"/>
      <c r="B20" s="4"/>
      <c r="C20" s="4"/>
      <c r="D20" s="2"/>
      <c r="E20" s="2"/>
      <c r="F20" s="2"/>
      <c r="G20" s="2"/>
    </row>
    <row r="21" spans="1:7" x14ac:dyDescent="0.2">
      <c r="A21" s="4"/>
      <c r="B21" s="4"/>
      <c r="C21" s="4"/>
      <c r="D21" s="2"/>
      <c r="E21" s="2"/>
      <c r="F21" s="2"/>
      <c r="G21" s="2"/>
    </row>
    <row r="22" spans="1:7" x14ac:dyDescent="0.2">
      <c r="A22" s="6"/>
      <c r="B22" s="6"/>
      <c r="C22" s="7"/>
      <c r="D22" s="12"/>
      <c r="E22" s="2"/>
      <c r="F22" s="2"/>
      <c r="G22" s="2"/>
    </row>
    <row r="23" spans="1:7" ht="14.25" x14ac:dyDescent="0.2">
      <c r="A23" s="186">
        <v>2</v>
      </c>
      <c r="B23" s="168" t="s">
        <v>96</v>
      </c>
      <c r="C23" s="136"/>
      <c r="D23" s="136"/>
      <c r="E23" s="136"/>
      <c r="F23" s="136"/>
      <c r="G23" s="136"/>
    </row>
    <row r="24" spans="1:7" x14ac:dyDescent="0.2">
      <c r="A24" s="4"/>
      <c r="B24" s="168"/>
      <c r="C24" s="4"/>
      <c r="D24" s="2"/>
      <c r="E24" s="2"/>
      <c r="F24" s="2"/>
      <c r="G24" s="2"/>
    </row>
    <row r="25" spans="1:7" s="9" customFormat="1" ht="33.75" customHeight="1" x14ac:dyDescent="0.2">
      <c r="A25" s="6"/>
      <c r="B25" s="179" t="s">
        <v>19</v>
      </c>
      <c r="C25" s="180" t="s">
        <v>76</v>
      </c>
      <c r="D25" s="181" t="s">
        <v>20</v>
      </c>
      <c r="E25" s="24"/>
      <c r="F25" s="24"/>
      <c r="G25" s="24"/>
    </row>
    <row r="26" spans="1:7" ht="15" customHeight="1" x14ac:dyDescent="0.2">
      <c r="A26" s="6"/>
      <c r="B26" s="44" t="s">
        <v>12</v>
      </c>
      <c r="C26" s="61" t="s">
        <v>11</v>
      </c>
      <c r="D26" s="60" t="str">
        <f>IF(C26="Regen","nass","trocken")</f>
        <v>nass</v>
      </c>
      <c r="E26" s="142" t="s">
        <v>164</v>
      </c>
      <c r="F26" s="2"/>
      <c r="G26" s="2"/>
    </row>
    <row r="27" spans="1:7" s="9" customFormat="1" ht="9" customHeight="1" x14ac:dyDescent="0.2">
      <c r="A27" s="6"/>
      <c r="B27" s="35"/>
      <c r="C27" s="36"/>
      <c r="D27" s="37"/>
      <c r="E27" s="24"/>
      <c r="F27" s="24"/>
      <c r="G27" s="24"/>
    </row>
    <row r="28" spans="1:7" s="9" customFormat="1" ht="16.5" customHeight="1" x14ac:dyDescent="0.2">
      <c r="A28" s="6"/>
      <c r="B28" s="47" t="s">
        <v>12</v>
      </c>
      <c r="C28" s="34" t="s">
        <v>11</v>
      </c>
      <c r="D28" s="55"/>
      <c r="E28" s="25"/>
      <c r="F28" s="24"/>
      <c r="G28" s="24"/>
    </row>
    <row r="29" spans="1:7" s="9" customFormat="1" ht="16.5" customHeight="1" x14ac:dyDescent="0.2">
      <c r="A29" s="6"/>
      <c r="B29" s="38" t="s">
        <v>13</v>
      </c>
      <c r="C29" s="39" t="s">
        <v>9</v>
      </c>
      <c r="D29" s="55"/>
      <c r="E29" s="25"/>
      <c r="F29" s="24"/>
      <c r="G29" s="24"/>
    </row>
    <row r="30" spans="1:7" s="9" customFormat="1" ht="16.5" customHeight="1" x14ac:dyDescent="0.2">
      <c r="A30" s="6"/>
      <c r="B30" s="38" t="s">
        <v>14</v>
      </c>
      <c r="C30" s="39" t="s">
        <v>10</v>
      </c>
      <c r="D30" s="55"/>
      <c r="E30" s="25"/>
      <c r="F30" s="24"/>
      <c r="G30" s="24"/>
    </row>
    <row r="31" spans="1:7" s="9" customFormat="1" ht="16.5" customHeight="1" x14ac:dyDescent="0.2">
      <c r="A31" s="6"/>
      <c r="B31" s="38" t="s">
        <v>15</v>
      </c>
      <c r="C31" s="39" t="s">
        <v>9</v>
      </c>
      <c r="D31" s="55"/>
      <c r="E31" s="25"/>
      <c r="F31" s="24"/>
      <c r="G31" s="24"/>
    </row>
    <row r="32" spans="1:7" s="9" customFormat="1" ht="16.5" customHeight="1" x14ac:dyDescent="0.2">
      <c r="A32" s="6"/>
      <c r="B32" s="38" t="s">
        <v>16</v>
      </c>
      <c r="C32" s="39" t="s">
        <v>11</v>
      </c>
      <c r="D32" s="55"/>
      <c r="E32" s="25"/>
      <c r="F32" s="24"/>
      <c r="G32" s="24"/>
    </row>
    <row r="33" spans="1:7" s="9" customFormat="1" ht="16.5" customHeight="1" x14ac:dyDescent="0.2">
      <c r="A33" s="6"/>
      <c r="B33" s="38" t="s">
        <v>17</v>
      </c>
      <c r="C33" s="39" t="s">
        <v>11</v>
      </c>
      <c r="D33" s="55"/>
      <c r="E33" s="24"/>
      <c r="F33" s="24"/>
      <c r="G33" s="24"/>
    </row>
    <row r="34" spans="1:7" s="9" customFormat="1" ht="16.5" customHeight="1" x14ac:dyDescent="0.2">
      <c r="A34" s="6"/>
      <c r="B34" s="40" t="s">
        <v>18</v>
      </c>
      <c r="C34" s="41" t="s">
        <v>9</v>
      </c>
      <c r="D34" s="55"/>
      <c r="E34" s="24"/>
      <c r="F34" s="24"/>
      <c r="G34" s="24"/>
    </row>
    <row r="35" spans="1:7" x14ac:dyDescent="0.2">
      <c r="A35" s="6"/>
      <c r="B35" s="6"/>
      <c r="C35" s="7"/>
      <c r="D35" s="12"/>
      <c r="E35" s="2"/>
      <c r="F35" s="2"/>
      <c r="G35" s="168"/>
    </row>
    <row r="36" spans="1:7" x14ac:dyDescent="0.2">
      <c r="A36" s="6"/>
      <c r="B36" s="6"/>
      <c r="C36" s="7"/>
      <c r="D36" s="12"/>
      <c r="E36" s="168"/>
      <c r="F36" s="2"/>
      <c r="G36" s="168"/>
    </row>
    <row r="37" spans="1:7" x14ac:dyDescent="0.2">
      <c r="A37" s="6"/>
      <c r="B37" s="6"/>
      <c r="C37" s="7"/>
      <c r="D37" s="12"/>
      <c r="E37" s="168"/>
      <c r="F37" s="2"/>
      <c r="G37" s="2"/>
    </row>
    <row r="38" spans="1:7" ht="14.25" x14ac:dyDescent="0.2">
      <c r="A38" s="186">
        <v>3</v>
      </c>
      <c r="B38" s="168" t="s">
        <v>75</v>
      </c>
      <c r="C38" s="136"/>
      <c r="D38" s="136"/>
      <c r="E38" s="136"/>
      <c r="F38" s="136"/>
      <c r="G38" s="136"/>
    </row>
    <row r="39" spans="1:7" x14ac:dyDescent="0.2">
      <c r="A39" s="4"/>
      <c r="B39" s="168"/>
      <c r="C39" s="4"/>
      <c r="D39" s="2"/>
      <c r="E39" s="2"/>
      <c r="F39" s="2"/>
      <c r="G39" s="2"/>
    </row>
    <row r="40" spans="1:7" s="9" customFormat="1" ht="33.75" customHeight="1" x14ac:dyDescent="0.2">
      <c r="A40" s="6"/>
      <c r="B40" s="179" t="s">
        <v>19</v>
      </c>
      <c r="C40" s="180" t="s">
        <v>77</v>
      </c>
      <c r="D40" s="181" t="s">
        <v>20</v>
      </c>
      <c r="E40" s="24"/>
      <c r="F40" s="24"/>
      <c r="G40" s="24"/>
    </row>
    <row r="41" spans="1:7" ht="18" customHeight="1" x14ac:dyDescent="0.2">
      <c r="A41" s="6"/>
      <c r="B41" s="33" t="s">
        <v>19</v>
      </c>
      <c r="C41" s="62">
        <v>36</v>
      </c>
      <c r="D41" s="63" t="str">
        <f>IF(C41&gt;=36,"hitzefrei","Schule")</f>
        <v>hitzefrei</v>
      </c>
      <c r="E41" s="142" t="s">
        <v>165</v>
      </c>
      <c r="F41" s="2"/>
      <c r="G41" s="2"/>
    </row>
    <row r="42" spans="1:7" ht="6.75" customHeight="1" x14ac:dyDescent="0.2">
      <c r="A42" s="6"/>
      <c r="B42" s="49"/>
      <c r="C42" s="6"/>
      <c r="D42" s="50"/>
      <c r="E42" s="2"/>
      <c r="F42" s="2"/>
      <c r="G42" s="2"/>
    </row>
    <row r="43" spans="1:7" s="9" customFormat="1" ht="15" customHeight="1" x14ac:dyDescent="0.2">
      <c r="A43" s="6"/>
      <c r="B43" s="47" t="s">
        <v>12</v>
      </c>
      <c r="C43" s="48">
        <v>32</v>
      </c>
      <c r="D43" s="55"/>
      <c r="E43" s="25"/>
      <c r="F43" s="24"/>
      <c r="G43" s="24"/>
    </row>
    <row r="44" spans="1:7" s="9" customFormat="1" ht="15" customHeight="1" x14ac:dyDescent="0.2">
      <c r="A44" s="6"/>
      <c r="B44" s="38" t="s">
        <v>13</v>
      </c>
      <c r="C44" s="48">
        <v>35</v>
      </c>
      <c r="D44" s="55"/>
      <c r="E44" s="25"/>
      <c r="F44" s="24"/>
      <c r="G44" s="24"/>
    </row>
    <row r="45" spans="1:7" s="9" customFormat="1" ht="15" customHeight="1" x14ac:dyDescent="0.2">
      <c r="A45" s="6"/>
      <c r="B45" s="38" t="s">
        <v>14</v>
      </c>
      <c r="C45" s="48">
        <v>36</v>
      </c>
      <c r="D45" s="55"/>
      <c r="E45" s="25"/>
      <c r="F45" s="24"/>
      <c r="G45" s="24"/>
    </row>
    <row r="46" spans="1:7" s="9" customFormat="1" ht="15" customHeight="1" x14ac:dyDescent="0.2">
      <c r="A46" s="6"/>
      <c r="B46" s="38" t="s">
        <v>15</v>
      </c>
      <c r="C46" s="48">
        <v>37</v>
      </c>
      <c r="D46" s="55"/>
      <c r="E46" s="25"/>
      <c r="F46" s="24"/>
      <c r="G46" s="24"/>
    </row>
    <row r="47" spans="1:7" s="9" customFormat="1" ht="15" customHeight="1" x14ac:dyDescent="0.2">
      <c r="A47" s="6"/>
      <c r="B47" s="40" t="s">
        <v>16</v>
      </c>
      <c r="C47" s="51">
        <v>34</v>
      </c>
      <c r="D47" s="55"/>
      <c r="E47" s="25"/>
      <c r="F47" s="24"/>
      <c r="G47" s="24"/>
    </row>
    <row r="48" spans="1:7" x14ac:dyDescent="0.2">
      <c r="A48" s="6"/>
      <c r="B48" s="6"/>
      <c r="C48" s="7"/>
      <c r="D48" s="12"/>
      <c r="E48" s="2"/>
      <c r="F48" s="2"/>
      <c r="G48" s="2"/>
    </row>
    <row r="49" spans="1:7" x14ac:dyDescent="0.2">
      <c r="A49" s="6"/>
      <c r="B49" s="6"/>
      <c r="C49" s="7"/>
      <c r="D49" s="12"/>
      <c r="E49" s="2"/>
      <c r="F49" s="2"/>
      <c r="G49" s="2"/>
    </row>
    <row r="50" spans="1:7" x14ac:dyDescent="0.2">
      <c r="A50" s="6"/>
      <c r="B50" s="6"/>
      <c r="C50" s="7"/>
      <c r="D50" s="12"/>
      <c r="E50" s="2"/>
      <c r="F50" s="2"/>
      <c r="G50" s="2"/>
    </row>
  </sheetData>
  <pageMargins left="0.7" right="0.7" top="0.78740157499999996" bottom="0.78740157499999996" header="0.3" footer="0.3"/>
  <pageSetup paperSize="9" orientation="portrait" horizontalDpi="4294967292" verticalDpi="4294967292" r:id="rId1"/>
  <headerFooter>
    <oddHeader>&amp;L&amp;"-,Standard"&amp;12MS Excel 2010 - &amp;"-,Fett"&amp;A&amp;R&amp;"-,Standard"&amp;P von &amp;N</oddHeader>
    <oddFooter>&amp;R&amp;"-,Standard"datenkater.de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Normal="100" zoomScalePageLayoutView="70" workbookViewId="0">
      <selection activeCell="A2" sqref="A2"/>
    </sheetView>
  </sheetViews>
  <sheetFormatPr baseColWidth="10" defaultRowHeight="12.75" x14ac:dyDescent="0.2"/>
  <cols>
    <col min="1" max="1" width="3.7109375" customWidth="1"/>
    <col min="2" max="2" width="12.28515625" customWidth="1"/>
    <col min="3" max="3" width="13" style="5" customWidth="1"/>
    <col min="4" max="4" width="14.140625" customWidth="1"/>
    <col min="6" max="6" width="12" customWidth="1"/>
    <col min="7" max="7" width="11.85546875" customWidth="1"/>
    <col min="8" max="8" width="12" customWidth="1"/>
  </cols>
  <sheetData>
    <row r="1" spans="1:11" s="1" customFormat="1" ht="50.1" customHeight="1" x14ac:dyDescent="0.2">
      <c r="A1" s="217" t="s">
        <v>0</v>
      </c>
      <c r="B1" s="16"/>
      <c r="C1" s="16"/>
      <c r="D1" s="16"/>
      <c r="E1" s="16"/>
      <c r="F1" s="16"/>
      <c r="G1" s="121"/>
      <c r="H1" s="221"/>
      <c r="I1" s="221"/>
      <c r="J1" s="221"/>
      <c r="K1" s="221"/>
    </row>
    <row r="2" spans="1:11" ht="36" customHeight="1" x14ac:dyDescent="0.2">
      <c r="A2" s="2"/>
      <c r="B2" s="138" t="s">
        <v>149</v>
      </c>
      <c r="C2" s="11"/>
      <c r="D2" s="2"/>
      <c r="E2" s="2"/>
      <c r="F2" s="2"/>
      <c r="G2" s="2"/>
    </row>
    <row r="3" spans="1:11" x14ac:dyDescent="0.2">
      <c r="A3" s="2"/>
      <c r="B3" s="2"/>
      <c r="C3" s="4"/>
      <c r="D3" s="2"/>
      <c r="E3" s="2"/>
      <c r="F3" s="2"/>
      <c r="G3" s="2"/>
    </row>
    <row r="4" spans="1:11" ht="18.75" customHeight="1" x14ac:dyDescent="0.2">
      <c r="A4" s="32"/>
      <c r="B4" s="102" t="s">
        <v>55</v>
      </c>
      <c r="C4" s="31"/>
      <c r="D4" s="32"/>
      <c r="E4" s="32"/>
      <c r="F4" s="32"/>
      <c r="G4" s="32"/>
    </row>
    <row r="5" spans="1:11" ht="18.75" customHeight="1" x14ac:dyDescent="0.2">
      <c r="A5" s="32"/>
      <c r="B5" s="102" t="s">
        <v>166</v>
      </c>
      <c r="C5" s="31"/>
      <c r="D5" s="32"/>
      <c r="E5" s="32"/>
      <c r="F5" s="32"/>
      <c r="G5" s="32"/>
    </row>
    <row r="6" spans="1:11" x14ac:dyDescent="0.2">
      <c r="A6" s="4"/>
      <c r="B6" s="4"/>
      <c r="C6" s="4"/>
      <c r="D6" s="2"/>
      <c r="E6" s="2"/>
      <c r="F6" s="2"/>
      <c r="G6" s="2"/>
    </row>
    <row r="7" spans="1:11" x14ac:dyDescent="0.2">
      <c r="A7" s="4"/>
      <c r="B7" s="4"/>
      <c r="C7" s="4"/>
      <c r="D7" s="2"/>
      <c r="E7" s="2"/>
      <c r="F7" s="2"/>
      <c r="G7" s="2"/>
    </row>
    <row r="8" spans="1:11" ht="14.25" x14ac:dyDescent="0.2">
      <c r="A8" s="31">
        <v>1</v>
      </c>
      <c r="B8" s="168" t="s">
        <v>58</v>
      </c>
      <c r="C8" s="136"/>
      <c r="D8" s="136"/>
      <c r="E8" s="136"/>
      <c r="F8" s="136"/>
      <c r="G8" s="136"/>
    </row>
    <row r="9" spans="1:11" x14ac:dyDescent="0.2">
      <c r="A9" s="4"/>
      <c r="B9" s="4"/>
      <c r="C9" s="4"/>
      <c r="D9" s="2"/>
      <c r="E9" s="2"/>
      <c r="F9" s="2"/>
      <c r="G9" s="2"/>
    </row>
    <row r="10" spans="1:11" s="9" customFormat="1" ht="33.75" customHeight="1" x14ac:dyDescent="0.2">
      <c r="A10" s="4"/>
      <c r="B10" s="133" t="s">
        <v>19</v>
      </c>
      <c r="C10" s="134" t="s">
        <v>21</v>
      </c>
      <c r="D10" s="135" t="s">
        <v>20</v>
      </c>
      <c r="E10" s="24"/>
      <c r="F10" s="24"/>
      <c r="G10" s="24"/>
    </row>
    <row r="11" spans="1:11" ht="18" customHeight="1" x14ac:dyDescent="0.2">
      <c r="A11" s="4"/>
      <c r="B11" s="72" t="s">
        <v>12</v>
      </c>
      <c r="C11" s="73">
        <v>36</v>
      </c>
      <c r="D11" s="143" t="str">
        <f>IF(C11&gt;=36,"hitzefrei","")</f>
        <v>hitzefrei</v>
      </c>
      <c r="E11" s="85" t="s">
        <v>167</v>
      </c>
      <c r="F11" s="2"/>
      <c r="G11" s="2"/>
    </row>
    <row r="12" spans="1:11" ht="6.75" customHeight="1" x14ac:dyDescent="0.2">
      <c r="A12" s="4"/>
      <c r="B12" s="49"/>
      <c r="C12" s="6"/>
      <c r="D12" s="50"/>
      <c r="E12" s="2"/>
      <c r="F12" s="2"/>
      <c r="G12" s="2"/>
    </row>
    <row r="13" spans="1:11" s="9" customFormat="1" ht="15.75" customHeight="1" x14ac:dyDescent="0.2">
      <c r="A13" s="4"/>
      <c r="B13" s="66" t="s">
        <v>13</v>
      </c>
      <c r="C13" s="74">
        <v>32</v>
      </c>
      <c r="D13" s="55"/>
      <c r="E13" s="25"/>
      <c r="F13" s="24"/>
      <c r="G13" s="24"/>
    </row>
    <row r="14" spans="1:11" s="9" customFormat="1" ht="15.75" customHeight="1" x14ac:dyDescent="0.2">
      <c r="A14" s="4"/>
      <c r="B14" s="75" t="s">
        <v>14</v>
      </c>
      <c r="C14" s="74">
        <v>35</v>
      </c>
      <c r="D14" s="55"/>
      <c r="E14" s="25"/>
      <c r="F14" s="24"/>
      <c r="G14" s="24"/>
    </row>
    <row r="15" spans="1:11" s="9" customFormat="1" ht="15.75" customHeight="1" x14ac:dyDescent="0.2">
      <c r="A15" s="4"/>
      <c r="B15" s="75" t="s">
        <v>15</v>
      </c>
      <c r="C15" s="74">
        <v>36</v>
      </c>
      <c r="D15" s="55"/>
      <c r="E15" s="25"/>
      <c r="F15" s="24"/>
      <c r="G15" s="24"/>
    </row>
    <row r="16" spans="1:11" s="9" customFormat="1" ht="15.75" customHeight="1" x14ac:dyDescent="0.2">
      <c r="A16" s="4"/>
      <c r="B16" s="75" t="s">
        <v>16</v>
      </c>
      <c r="C16" s="74">
        <v>37</v>
      </c>
      <c r="D16" s="55"/>
      <c r="E16" s="25"/>
      <c r="F16" s="24"/>
      <c r="G16" s="24"/>
    </row>
    <row r="17" spans="1:7" s="9" customFormat="1" ht="15.75" customHeight="1" x14ac:dyDescent="0.2">
      <c r="A17" s="4"/>
      <c r="B17" s="76" t="s">
        <v>17</v>
      </c>
      <c r="C17" s="77">
        <v>34</v>
      </c>
      <c r="D17" s="55"/>
      <c r="E17" s="25"/>
      <c r="F17" s="24"/>
      <c r="G17" s="24"/>
    </row>
    <row r="18" spans="1:7" x14ac:dyDescent="0.2">
      <c r="A18" s="6"/>
      <c r="B18" s="6"/>
      <c r="C18" s="7"/>
      <c r="D18" s="12"/>
      <c r="E18" s="2"/>
      <c r="F18" s="2"/>
      <c r="G18" s="2"/>
    </row>
    <row r="19" spans="1:7" x14ac:dyDescent="0.2">
      <c r="A19" s="6"/>
      <c r="B19" s="6"/>
      <c r="C19" s="7"/>
      <c r="D19" s="12"/>
      <c r="E19" s="2"/>
      <c r="F19" s="2"/>
      <c r="G19" s="2"/>
    </row>
    <row r="20" spans="1:7" x14ac:dyDescent="0.2">
      <c r="A20" s="6"/>
      <c r="B20" s="6"/>
      <c r="C20" s="7"/>
      <c r="D20" s="12"/>
      <c r="E20" s="2"/>
      <c r="F20" s="2"/>
      <c r="G20" s="2"/>
    </row>
    <row r="21" spans="1:7" x14ac:dyDescent="0.2">
      <c r="A21" s="6"/>
      <c r="B21" s="6"/>
      <c r="C21" s="7"/>
      <c r="D21" s="12"/>
      <c r="E21" s="2"/>
      <c r="F21" s="2"/>
      <c r="G21" s="2"/>
    </row>
    <row r="22" spans="1:7" ht="14.25" x14ac:dyDescent="0.2">
      <c r="A22" s="31">
        <v>2</v>
      </c>
      <c r="B22" s="168" t="s">
        <v>153</v>
      </c>
      <c r="C22" s="136"/>
      <c r="D22" s="136"/>
      <c r="E22" s="136"/>
      <c r="F22" s="136"/>
      <c r="G22" s="136"/>
    </row>
    <row r="23" spans="1:7" x14ac:dyDescent="0.2">
      <c r="A23" s="6"/>
      <c r="B23" s="168" t="s">
        <v>33</v>
      </c>
      <c r="C23" s="136"/>
      <c r="D23" s="136"/>
      <c r="E23" s="136"/>
      <c r="F23" s="136"/>
      <c r="G23" s="136"/>
    </row>
    <row r="24" spans="1:7" x14ac:dyDescent="0.2">
      <c r="A24" s="6"/>
      <c r="B24" s="175"/>
      <c r="C24" s="7"/>
      <c r="D24" s="12"/>
      <c r="E24" s="2"/>
      <c r="F24" s="2"/>
      <c r="G24" s="2"/>
    </row>
    <row r="25" spans="1:7" s="9" customFormat="1" ht="33.75" customHeight="1" x14ac:dyDescent="0.2">
      <c r="A25" s="6"/>
      <c r="B25" s="133" t="s">
        <v>1</v>
      </c>
      <c r="C25" s="134" t="s">
        <v>23</v>
      </c>
      <c r="D25" s="135" t="s">
        <v>27</v>
      </c>
      <c r="E25" s="25"/>
      <c r="F25" s="25"/>
      <c r="G25" s="25"/>
    </row>
    <row r="26" spans="1:7" ht="15" x14ac:dyDescent="0.2">
      <c r="A26" s="6"/>
      <c r="B26" s="70" t="s">
        <v>32</v>
      </c>
      <c r="C26" s="71">
        <v>2400</v>
      </c>
      <c r="D26" s="143" t="str">
        <f>IF(C26&gt;=2000,"Prämie","")</f>
        <v>Prämie</v>
      </c>
      <c r="E26" s="85" t="s">
        <v>168</v>
      </c>
      <c r="F26" s="25"/>
      <c r="G26" s="25"/>
    </row>
    <row r="27" spans="1:7" ht="6.75" customHeight="1" x14ac:dyDescent="0.2">
      <c r="A27" s="6"/>
      <c r="B27" s="49"/>
      <c r="C27" s="6"/>
      <c r="D27" s="50"/>
      <c r="E27" s="25"/>
      <c r="F27" s="25"/>
      <c r="G27" s="25"/>
    </row>
    <row r="28" spans="1:7" s="9" customFormat="1" ht="15.75" customHeight="1" x14ac:dyDescent="0.2">
      <c r="A28" s="6"/>
      <c r="B28" s="66" t="s">
        <v>24</v>
      </c>
      <c r="C28" s="67">
        <v>1400</v>
      </c>
      <c r="D28" s="139"/>
      <c r="E28" s="25"/>
      <c r="F28" s="25"/>
      <c r="G28" s="25"/>
    </row>
    <row r="29" spans="1:7" s="9" customFormat="1" ht="15.75" customHeight="1" x14ac:dyDescent="0.2">
      <c r="A29" s="6"/>
      <c r="B29" s="66" t="s">
        <v>25</v>
      </c>
      <c r="C29" s="67">
        <v>1400</v>
      </c>
      <c r="D29" s="139"/>
      <c r="E29" s="25"/>
      <c r="F29" s="25"/>
      <c r="G29" s="25"/>
    </row>
    <row r="30" spans="1:7" s="9" customFormat="1" ht="15.75" customHeight="1" x14ac:dyDescent="0.2">
      <c r="A30" s="6"/>
      <c r="B30" s="66" t="s">
        <v>28</v>
      </c>
      <c r="C30" s="67">
        <v>2100</v>
      </c>
      <c r="D30" s="139"/>
      <c r="E30" s="25"/>
      <c r="F30" s="25"/>
      <c r="G30" s="25"/>
    </row>
    <row r="31" spans="1:7" s="9" customFormat="1" ht="15.75" customHeight="1" x14ac:dyDescent="0.2">
      <c r="A31" s="6"/>
      <c r="B31" s="66" t="s">
        <v>26</v>
      </c>
      <c r="C31" s="67">
        <v>3050</v>
      </c>
      <c r="D31" s="139"/>
      <c r="E31" s="25"/>
      <c r="F31" s="25"/>
      <c r="G31" s="25"/>
    </row>
    <row r="32" spans="1:7" s="9" customFormat="1" ht="15.75" customHeight="1" x14ac:dyDescent="0.2">
      <c r="A32" s="6"/>
      <c r="B32" s="66" t="s">
        <v>29</v>
      </c>
      <c r="C32" s="67">
        <v>1300</v>
      </c>
      <c r="D32" s="139"/>
      <c r="E32" s="25"/>
      <c r="F32" s="25"/>
      <c r="G32" s="25"/>
    </row>
    <row r="33" spans="1:7" s="9" customFormat="1" ht="15.75" customHeight="1" x14ac:dyDescent="0.2">
      <c r="A33" s="6"/>
      <c r="B33" s="66" t="s">
        <v>25</v>
      </c>
      <c r="C33" s="67">
        <v>1400</v>
      </c>
      <c r="D33" s="139"/>
      <c r="E33" s="25"/>
      <c r="F33" s="25"/>
      <c r="G33" s="25"/>
    </row>
    <row r="34" spans="1:7" s="9" customFormat="1" ht="15.75" customHeight="1" x14ac:dyDescent="0.2">
      <c r="A34" s="6"/>
      <c r="B34" s="66" t="s">
        <v>28</v>
      </c>
      <c r="C34" s="67">
        <v>2100</v>
      </c>
      <c r="D34" s="139"/>
      <c r="E34" s="25"/>
      <c r="F34" s="25"/>
      <c r="G34" s="25"/>
    </row>
    <row r="35" spans="1:7" s="9" customFormat="1" ht="15.75" customHeight="1" x14ac:dyDescent="0.2">
      <c r="A35" s="6"/>
      <c r="B35" s="66" t="s">
        <v>26</v>
      </c>
      <c r="C35" s="67">
        <v>3000</v>
      </c>
      <c r="D35" s="139"/>
      <c r="E35" s="25"/>
      <c r="F35" s="25"/>
      <c r="G35" s="25"/>
    </row>
    <row r="36" spans="1:7" s="9" customFormat="1" ht="15.75" customHeight="1" x14ac:dyDescent="0.2">
      <c r="A36" s="6"/>
      <c r="B36" s="66" t="s">
        <v>29</v>
      </c>
      <c r="C36" s="67">
        <v>1300</v>
      </c>
      <c r="D36" s="139"/>
      <c r="E36" s="25"/>
      <c r="F36" s="25"/>
      <c r="G36" s="25"/>
    </row>
    <row r="37" spans="1:7" s="9" customFormat="1" ht="15.75" customHeight="1" x14ac:dyDescent="0.2">
      <c r="A37" s="6"/>
      <c r="B37" s="68" t="s">
        <v>30</v>
      </c>
      <c r="C37" s="69">
        <v>2200</v>
      </c>
      <c r="D37" s="139"/>
      <c r="E37" s="25"/>
      <c r="F37" s="25"/>
      <c r="G37" s="25"/>
    </row>
    <row r="38" spans="1:7" x14ac:dyDescent="0.2">
      <c r="A38" s="6"/>
      <c r="B38" s="2"/>
      <c r="C38" s="2"/>
      <c r="D38" s="12"/>
      <c r="E38" s="25"/>
      <c r="F38" s="25"/>
      <c r="G38" s="25"/>
    </row>
    <row r="39" spans="1:7" x14ac:dyDescent="0.2">
      <c r="A39" s="6"/>
      <c r="B39" s="2"/>
      <c r="C39" s="2"/>
      <c r="D39" s="12"/>
      <c r="E39" s="2"/>
      <c r="F39" s="2"/>
      <c r="G39" s="2"/>
    </row>
    <row r="40" spans="1:7" x14ac:dyDescent="0.2">
      <c r="A40" s="6"/>
      <c r="B40" s="6"/>
      <c r="C40" s="7"/>
      <c r="D40" s="12"/>
      <c r="E40" s="2"/>
      <c r="F40" s="2"/>
      <c r="G40" s="2"/>
    </row>
    <row r="41" spans="1:7" x14ac:dyDescent="0.2">
      <c r="A41" s="2"/>
      <c r="B41" s="2"/>
      <c r="C41" s="2"/>
      <c r="D41" s="12"/>
      <c r="E41" s="2"/>
      <c r="F41" s="2"/>
      <c r="G41" s="2"/>
    </row>
    <row r="42" spans="1:7" ht="14.25" x14ac:dyDescent="0.2">
      <c r="A42" s="31">
        <v>3</v>
      </c>
      <c r="B42" s="168" t="s">
        <v>59</v>
      </c>
      <c r="C42" s="136"/>
      <c r="D42" s="136"/>
      <c r="E42" s="136"/>
      <c r="F42" s="136"/>
      <c r="G42" s="136"/>
    </row>
    <row r="43" spans="1:7" x14ac:dyDescent="0.2">
      <c r="A43" s="2"/>
      <c r="B43" s="168" t="s">
        <v>64</v>
      </c>
      <c r="C43" s="136"/>
      <c r="D43" s="136"/>
      <c r="E43" s="136"/>
      <c r="F43" s="136"/>
      <c r="G43" s="136"/>
    </row>
    <row r="44" spans="1:7" x14ac:dyDescent="0.2">
      <c r="A44" s="2"/>
      <c r="B44" s="168" t="s">
        <v>60</v>
      </c>
      <c r="C44" s="136"/>
      <c r="D44" s="136"/>
      <c r="E44" s="136"/>
      <c r="F44" s="136"/>
      <c r="G44" s="136"/>
    </row>
    <row r="45" spans="1:7" x14ac:dyDescent="0.2">
      <c r="A45" s="2"/>
      <c r="B45" s="168" t="s">
        <v>41</v>
      </c>
      <c r="C45" s="136"/>
      <c r="D45" s="136"/>
      <c r="E45" s="136"/>
      <c r="F45" s="136"/>
      <c r="G45" s="136"/>
    </row>
    <row r="46" spans="1:7" x14ac:dyDescent="0.2">
      <c r="A46" s="2"/>
      <c r="B46" s="6"/>
      <c r="C46" s="7"/>
      <c r="D46" s="12"/>
      <c r="E46" s="2"/>
      <c r="F46" s="2"/>
      <c r="G46" s="2"/>
    </row>
    <row r="47" spans="1:7" s="9" customFormat="1" ht="33.75" customHeight="1" x14ac:dyDescent="0.2">
      <c r="A47" s="2"/>
      <c r="B47" s="133" t="s">
        <v>42</v>
      </c>
      <c r="C47" s="134" t="s">
        <v>57</v>
      </c>
      <c r="D47" s="135" t="s">
        <v>2</v>
      </c>
      <c r="E47" s="25"/>
      <c r="F47" s="25"/>
      <c r="G47" s="25"/>
    </row>
    <row r="48" spans="1:7" ht="15" x14ac:dyDescent="0.2">
      <c r="A48" s="2"/>
      <c r="B48" s="70" t="s">
        <v>32</v>
      </c>
      <c r="C48" s="78" t="s">
        <v>44</v>
      </c>
      <c r="D48" s="144">
        <f>IF(C48="ja",1,"")</f>
        <v>1</v>
      </c>
      <c r="E48" s="85" t="s">
        <v>169</v>
      </c>
      <c r="F48" s="25"/>
      <c r="G48" s="25"/>
    </row>
    <row r="49" spans="1:7" ht="6.75" customHeight="1" x14ac:dyDescent="0.2">
      <c r="A49" s="2"/>
      <c r="B49" s="49"/>
      <c r="C49" s="6"/>
      <c r="D49" s="50"/>
      <c r="E49" s="25"/>
      <c r="F49" s="25"/>
      <c r="G49" s="25"/>
    </row>
    <row r="50" spans="1:7" s="9" customFormat="1" ht="15.75" customHeight="1" x14ac:dyDescent="0.2">
      <c r="A50" s="2"/>
      <c r="B50" s="66" t="s">
        <v>43</v>
      </c>
      <c r="C50" s="67" t="s">
        <v>44</v>
      </c>
      <c r="D50" s="139"/>
      <c r="E50" s="25"/>
      <c r="F50" s="25"/>
      <c r="G50" s="25"/>
    </row>
    <row r="51" spans="1:7" s="9" customFormat="1" ht="15.75" customHeight="1" x14ac:dyDescent="0.2">
      <c r="A51" s="2"/>
      <c r="B51" s="66" t="s">
        <v>45</v>
      </c>
      <c r="C51" s="67" t="s">
        <v>44</v>
      </c>
      <c r="D51" s="139"/>
      <c r="E51" s="25"/>
      <c r="F51" s="25"/>
      <c r="G51" s="25"/>
    </row>
    <row r="52" spans="1:7" s="9" customFormat="1" ht="15.75" customHeight="1" x14ac:dyDescent="0.2">
      <c r="A52" s="2"/>
      <c r="B52" s="66" t="s">
        <v>46</v>
      </c>
      <c r="C52" s="67" t="s">
        <v>47</v>
      </c>
      <c r="D52" s="139"/>
      <c r="E52" s="25"/>
      <c r="F52" s="25"/>
      <c r="G52" s="25"/>
    </row>
    <row r="53" spans="1:7" s="9" customFormat="1" ht="15.75" customHeight="1" x14ac:dyDescent="0.2">
      <c r="A53" s="2"/>
      <c r="B53" s="66" t="s">
        <v>48</v>
      </c>
      <c r="C53" s="67" t="s">
        <v>44</v>
      </c>
      <c r="D53" s="139"/>
      <c r="E53" s="25"/>
      <c r="F53" s="25"/>
      <c r="G53" s="25"/>
    </row>
    <row r="54" spans="1:7" s="9" customFormat="1" ht="15.75" customHeight="1" x14ac:dyDescent="0.2">
      <c r="A54" s="2"/>
      <c r="B54" s="66" t="s">
        <v>62</v>
      </c>
      <c r="C54" s="67" t="s">
        <v>44</v>
      </c>
      <c r="D54" s="139"/>
      <c r="E54" s="25"/>
      <c r="F54" s="25"/>
      <c r="G54" s="25"/>
    </row>
    <row r="55" spans="1:7" s="9" customFormat="1" ht="15.75" customHeight="1" x14ac:dyDescent="0.2">
      <c r="A55" s="2"/>
      <c r="B55" s="66" t="s">
        <v>80</v>
      </c>
      <c r="C55" s="67" t="s">
        <v>81</v>
      </c>
      <c r="D55" s="139"/>
      <c r="E55" s="25"/>
      <c r="F55" s="25"/>
      <c r="G55" s="25"/>
    </row>
    <row r="56" spans="1:7" s="9" customFormat="1" ht="15.75" customHeight="1" x14ac:dyDescent="0.2">
      <c r="A56" s="2"/>
      <c r="B56" s="66" t="s">
        <v>48</v>
      </c>
      <c r="C56" s="67" t="s">
        <v>47</v>
      </c>
      <c r="D56" s="139"/>
      <c r="E56" s="25"/>
      <c r="F56" s="25"/>
      <c r="G56" s="25"/>
    </row>
    <row r="57" spans="1:7" s="9" customFormat="1" ht="15.75" customHeight="1" x14ac:dyDescent="0.2">
      <c r="A57" s="2"/>
      <c r="B57" s="66" t="s">
        <v>49</v>
      </c>
      <c r="C57" s="67" t="s">
        <v>44</v>
      </c>
      <c r="D57" s="139"/>
      <c r="E57" s="25"/>
      <c r="F57" s="25"/>
      <c r="G57" s="25"/>
    </row>
    <row r="58" spans="1:7" s="9" customFormat="1" ht="15.75" customHeight="1" x14ac:dyDescent="0.2">
      <c r="A58" s="2"/>
      <c r="B58" s="68" t="s">
        <v>8</v>
      </c>
      <c r="C58" s="69" t="s">
        <v>47</v>
      </c>
      <c r="D58" s="139"/>
      <c r="E58" s="25"/>
      <c r="F58" s="25"/>
      <c r="G58" s="25"/>
    </row>
    <row r="59" spans="1:7" ht="13.5" customHeight="1" x14ac:dyDescent="0.2">
      <c r="A59" s="2"/>
      <c r="B59" s="20"/>
      <c r="C59" s="20"/>
      <c r="D59" s="148"/>
      <c r="E59" s="25"/>
      <c r="F59" s="25"/>
      <c r="G59" s="25"/>
    </row>
    <row r="60" spans="1:7" s="9" customFormat="1" ht="15" customHeight="1" x14ac:dyDescent="0.2">
      <c r="A60" s="2"/>
      <c r="B60" s="92"/>
      <c r="C60" s="177" t="s">
        <v>79</v>
      </c>
      <c r="D60" s="139"/>
      <c r="E60" s="25"/>
      <c r="F60" s="25"/>
      <c r="G60" s="25"/>
    </row>
    <row r="61" spans="1:7" x14ac:dyDescent="0.2">
      <c r="A61" s="2"/>
      <c r="B61" s="6"/>
      <c r="C61" s="7"/>
      <c r="D61" s="2"/>
      <c r="E61" s="2"/>
      <c r="F61" s="2"/>
      <c r="G61" s="2"/>
    </row>
    <row r="62" spans="1:7" x14ac:dyDescent="0.2">
      <c r="A62" s="2"/>
      <c r="B62" s="6"/>
      <c r="C62" s="7"/>
      <c r="D62" s="2"/>
      <c r="E62" s="2"/>
      <c r="F62" s="2"/>
      <c r="G62" s="2"/>
    </row>
    <row r="63" spans="1:7" x14ac:dyDescent="0.2">
      <c r="A63" s="6"/>
      <c r="B63" s="6"/>
      <c r="C63" s="7"/>
      <c r="D63" s="12"/>
      <c r="E63" s="2"/>
      <c r="F63" s="2"/>
      <c r="G63" s="2"/>
    </row>
    <row r="64" spans="1:7" x14ac:dyDescent="0.2">
      <c r="A64" s="2"/>
      <c r="B64" s="2"/>
      <c r="C64" s="4"/>
      <c r="D64" s="2"/>
      <c r="E64" s="2"/>
      <c r="F64" s="2"/>
      <c r="G64" s="2"/>
    </row>
    <row r="65" spans="1:9" ht="14.25" x14ac:dyDescent="0.2">
      <c r="A65" s="31">
        <v>4</v>
      </c>
      <c r="B65" s="168" t="s">
        <v>103</v>
      </c>
      <c r="C65" s="136"/>
      <c r="D65" s="136"/>
      <c r="E65" s="136"/>
      <c r="F65" s="136"/>
      <c r="G65" s="136"/>
    </row>
    <row r="66" spans="1:9" x14ac:dyDescent="0.2">
      <c r="A66" s="4"/>
      <c r="B66" s="4"/>
      <c r="C66" s="4"/>
      <c r="D66" s="2"/>
      <c r="E66" s="2"/>
      <c r="F66" s="2"/>
      <c r="G66" s="2"/>
    </row>
    <row r="67" spans="1:9" s="9" customFormat="1" ht="33.75" customHeight="1" x14ac:dyDescent="0.2">
      <c r="A67" s="4"/>
      <c r="B67" s="133" t="s">
        <v>86</v>
      </c>
      <c r="C67" s="134" t="s">
        <v>93</v>
      </c>
      <c r="D67" s="135" t="s">
        <v>95</v>
      </c>
      <c r="E67" s="25"/>
      <c r="F67" s="25"/>
      <c r="G67" s="25"/>
    </row>
    <row r="68" spans="1:9" s="9" customFormat="1" ht="15.75" customHeight="1" x14ac:dyDescent="0.2">
      <c r="A68" s="4"/>
      <c r="B68" s="72" t="s">
        <v>87</v>
      </c>
      <c r="C68" s="79">
        <v>17</v>
      </c>
      <c r="D68" s="143" t="str">
        <f>IF(C68&lt;18,"Jugendschutz","")</f>
        <v>Jugendschutz</v>
      </c>
      <c r="E68" s="25"/>
      <c r="F68" s="25"/>
      <c r="G68" s="25"/>
    </row>
    <row r="69" spans="1:9" s="9" customFormat="1" ht="9" customHeight="1" x14ac:dyDescent="0.2">
      <c r="A69" s="4"/>
      <c r="B69" s="35"/>
      <c r="C69" s="36"/>
      <c r="D69" s="37"/>
      <c r="E69" s="25"/>
      <c r="F69" s="25"/>
      <c r="G69" s="25"/>
    </row>
    <row r="70" spans="1:9" s="9" customFormat="1" ht="16.5" customHeight="1" x14ac:dyDescent="0.2">
      <c r="A70" s="4"/>
      <c r="B70" s="75" t="s">
        <v>25</v>
      </c>
      <c r="C70" s="80">
        <v>18</v>
      </c>
      <c r="D70" s="139"/>
      <c r="E70" s="25"/>
      <c r="F70" s="25"/>
      <c r="G70" s="25"/>
    </row>
    <row r="71" spans="1:9" s="9" customFormat="1" ht="16.5" customHeight="1" x14ac:dyDescent="0.2">
      <c r="A71" s="4"/>
      <c r="B71" s="75" t="s">
        <v>26</v>
      </c>
      <c r="C71" s="80">
        <v>19</v>
      </c>
      <c r="D71" s="139"/>
      <c r="E71" s="25"/>
      <c r="F71" s="25"/>
      <c r="G71" s="25"/>
    </row>
    <row r="72" spans="1:9" s="9" customFormat="1" ht="16.5" customHeight="1" x14ac:dyDescent="0.2">
      <c r="A72" s="4"/>
      <c r="B72" s="75" t="s">
        <v>83</v>
      </c>
      <c r="C72" s="80">
        <v>16</v>
      </c>
      <c r="D72" s="139"/>
      <c r="E72" s="25"/>
      <c r="F72" s="25"/>
      <c r="G72" s="25"/>
    </row>
    <row r="73" spans="1:9" s="9" customFormat="1" ht="16.5" customHeight="1" x14ac:dyDescent="0.2">
      <c r="A73" s="4"/>
      <c r="B73" s="75" t="s">
        <v>84</v>
      </c>
      <c r="C73" s="80">
        <v>18</v>
      </c>
      <c r="D73" s="139"/>
      <c r="E73" s="25"/>
      <c r="F73" s="25"/>
      <c r="G73" s="25"/>
    </row>
    <row r="74" spans="1:9" s="9" customFormat="1" ht="16.5" customHeight="1" x14ac:dyDescent="0.2">
      <c r="A74" s="4"/>
      <c r="B74" s="76" t="s">
        <v>85</v>
      </c>
      <c r="C74" s="81">
        <v>17</v>
      </c>
      <c r="D74" s="139"/>
      <c r="E74" s="25"/>
      <c r="F74" s="25"/>
      <c r="G74" s="25"/>
    </row>
    <row r="75" spans="1:9" x14ac:dyDescent="0.2">
      <c r="I75" s="9"/>
    </row>
  </sheetData>
  <pageMargins left="0.7" right="0.7" top="0.78740157499999996" bottom="0.78740157499999996" header="0.3" footer="0.3"/>
  <pageSetup paperSize="9" orientation="portrait" horizontalDpi="4294967292" verticalDpi="4294967292" r:id="rId1"/>
  <headerFooter>
    <oddHeader>&amp;L&amp;"-,Standard"&amp;12MS Excel 2010 - &amp;"-,Fett"&amp;A&amp;R&amp;"-,Standard"&amp;P von &amp;N</oddHeader>
    <oddFooter>&amp;R&amp;"-,Standard"datenkater.de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zoomScalePageLayoutView="70" workbookViewId="0">
      <selection activeCell="A2" sqref="A2"/>
    </sheetView>
  </sheetViews>
  <sheetFormatPr baseColWidth="10" defaultRowHeight="12.75" x14ac:dyDescent="0.2"/>
  <cols>
    <col min="1" max="1" width="3.7109375" customWidth="1"/>
    <col min="2" max="2" width="12.28515625" customWidth="1"/>
    <col min="3" max="3" width="12.5703125" style="5" customWidth="1"/>
    <col min="4" max="4" width="13.42578125" customWidth="1"/>
    <col min="5" max="5" width="12.140625" customWidth="1"/>
    <col min="6" max="6" width="12" customWidth="1"/>
    <col min="7" max="7" width="11.85546875" customWidth="1"/>
    <col min="8" max="8" width="12" customWidth="1"/>
  </cols>
  <sheetData>
    <row r="1" spans="1:11" s="1" customFormat="1" ht="50.1" customHeight="1" x14ac:dyDescent="0.2">
      <c r="A1" s="217" t="s">
        <v>0</v>
      </c>
      <c r="B1" s="16"/>
      <c r="C1" s="16"/>
      <c r="D1" s="16"/>
      <c r="E1" s="16"/>
      <c r="F1" s="16"/>
      <c r="G1" s="121"/>
      <c r="H1" s="221"/>
      <c r="I1" s="221"/>
      <c r="J1" s="221"/>
      <c r="K1" s="221"/>
    </row>
    <row r="2" spans="1:11" ht="36" customHeight="1" x14ac:dyDescent="0.2">
      <c r="A2" s="2"/>
      <c r="B2" s="137" t="s">
        <v>122</v>
      </c>
      <c r="C2" s="11"/>
      <c r="D2" s="2"/>
      <c r="E2" s="2"/>
      <c r="F2" s="2"/>
      <c r="G2" s="2"/>
      <c r="H2" s="2"/>
      <c r="I2" s="2"/>
    </row>
    <row r="3" spans="1:11" x14ac:dyDescent="0.2">
      <c r="A3" s="2"/>
      <c r="B3" s="2"/>
      <c r="C3" s="4"/>
      <c r="D3" s="2"/>
      <c r="E3" s="2"/>
      <c r="F3" s="2"/>
      <c r="G3" s="2"/>
      <c r="H3" s="2"/>
      <c r="I3" s="2"/>
    </row>
    <row r="4" spans="1:11" ht="18.75" customHeight="1" x14ac:dyDescent="0.2">
      <c r="A4" s="174">
        <v>1</v>
      </c>
      <c r="B4" s="176" t="s">
        <v>173</v>
      </c>
      <c r="C4" s="27"/>
      <c r="D4" s="24"/>
      <c r="E4" s="24"/>
      <c r="F4" s="24"/>
      <c r="G4" s="24"/>
      <c r="H4" s="24"/>
      <c r="I4" s="24"/>
    </row>
    <row r="5" spans="1:11" x14ac:dyDescent="0.2">
      <c r="A5" s="6"/>
      <c r="B5" s="6"/>
      <c r="C5" s="7"/>
      <c r="D5" s="13"/>
      <c r="E5" s="13"/>
      <c r="F5" s="13"/>
      <c r="G5" s="13"/>
      <c r="H5" s="2"/>
      <c r="I5" s="2"/>
    </row>
    <row r="6" spans="1:11" s="9" customFormat="1" ht="33.75" customHeight="1" x14ac:dyDescent="0.2">
      <c r="A6" s="6"/>
      <c r="B6" s="133" t="s">
        <v>1</v>
      </c>
      <c r="C6" s="134" t="s">
        <v>23</v>
      </c>
      <c r="D6" s="135" t="s">
        <v>34</v>
      </c>
      <c r="E6" s="24"/>
      <c r="F6" s="24"/>
      <c r="G6" s="24"/>
      <c r="H6" s="2"/>
      <c r="I6" s="2"/>
    </row>
    <row r="7" spans="1:11" x14ac:dyDescent="0.2">
      <c r="A7" s="6"/>
      <c r="B7" s="70" t="s">
        <v>32</v>
      </c>
      <c r="C7" s="71">
        <v>1000</v>
      </c>
      <c r="D7" s="145">
        <f>IF(C7&gt;=1500,1800+100,1800)</f>
        <v>1800</v>
      </c>
      <c r="E7" s="86" t="s">
        <v>176</v>
      </c>
      <c r="F7" s="12"/>
      <c r="G7" s="12"/>
      <c r="H7" s="2"/>
      <c r="I7" s="2"/>
    </row>
    <row r="8" spans="1:11" ht="5.25" customHeight="1" x14ac:dyDescent="0.2">
      <c r="A8" s="6"/>
      <c r="B8" s="52"/>
      <c r="C8" s="17"/>
      <c r="D8" s="53"/>
      <c r="E8" s="17"/>
      <c r="F8" s="22"/>
      <c r="G8" s="23"/>
      <c r="H8" s="2"/>
      <c r="I8" s="2"/>
    </row>
    <row r="9" spans="1:11" s="9" customFormat="1" ht="18" customHeight="1" x14ac:dyDescent="0.2">
      <c r="A9" s="6"/>
      <c r="B9" s="158" t="s">
        <v>24</v>
      </c>
      <c r="C9" s="159">
        <v>1400</v>
      </c>
      <c r="D9" s="146"/>
      <c r="E9" s="25"/>
      <c r="F9" s="24"/>
      <c r="G9" s="24"/>
      <c r="H9" s="2"/>
      <c r="I9" s="2"/>
    </row>
    <row r="10" spans="1:11" s="9" customFormat="1" ht="18" customHeight="1" x14ac:dyDescent="0.2">
      <c r="A10" s="6"/>
      <c r="B10" s="158" t="s">
        <v>25</v>
      </c>
      <c r="C10" s="159">
        <v>1400</v>
      </c>
      <c r="D10" s="146"/>
      <c r="E10" s="25"/>
      <c r="F10" s="24"/>
      <c r="G10" s="24"/>
      <c r="H10" s="2"/>
      <c r="I10" s="2"/>
    </row>
    <row r="11" spans="1:11" s="9" customFormat="1" ht="18" customHeight="1" x14ac:dyDescent="0.2">
      <c r="A11" s="6"/>
      <c r="B11" s="158" t="s">
        <v>28</v>
      </c>
      <c r="C11" s="159">
        <v>1500</v>
      </c>
      <c r="D11" s="146"/>
      <c r="E11" s="25"/>
      <c r="F11" s="24"/>
      <c r="G11" s="24"/>
      <c r="H11" s="2"/>
      <c r="I11" s="2"/>
    </row>
    <row r="12" spans="1:11" s="9" customFormat="1" ht="18" customHeight="1" x14ac:dyDescent="0.2">
      <c r="A12" s="6"/>
      <c r="B12" s="158" t="s">
        <v>26</v>
      </c>
      <c r="C12" s="159">
        <v>2100</v>
      </c>
      <c r="D12" s="146"/>
      <c r="E12" s="25"/>
      <c r="F12" s="24"/>
      <c r="G12" s="24"/>
      <c r="H12" s="2"/>
      <c r="I12" s="2"/>
    </row>
    <row r="13" spans="1:11" s="9" customFormat="1" ht="18" customHeight="1" x14ac:dyDescent="0.2">
      <c r="A13" s="6"/>
      <c r="B13" s="158" t="s">
        <v>29</v>
      </c>
      <c r="C13" s="159">
        <v>1300</v>
      </c>
      <c r="D13" s="146"/>
      <c r="E13" s="25"/>
      <c r="F13" s="24"/>
      <c r="G13" s="24"/>
      <c r="H13" s="2"/>
      <c r="I13" s="2"/>
    </row>
    <row r="14" spans="1:11" s="9" customFormat="1" ht="18" customHeight="1" x14ac:dyDescent="0.2">
      <c r="A14" s="6"/>
      <c r="B14" s="160" t="s">
        <v>85</v>
      </c>
      <c r="C14" s="161">
        <v>2000</v>
      </c>
      <c r="D14" s="146"/>
      <c r="E14" s="25"/>
      <c r="F14" s="24"/>
      <c r="G14" s="24"/>
      <c r="H14" s="2"/>
      <c r="I14" s="2"/>
    </row>
    <row r="15" spans="1:11" x14ac:dyDescent="0.2">
      <c r="A15" s="6"/>
      <c r="B15" s="6"/>
      <c r="C15" s="7"/>
      <c r="D15" s="228"/>
      <c r="E15" s="228"/>
      <c r="F15" s="228"/>
      <c r="G15" s="228"/>
      <c r="H15" s="2"/>
      <c r="I15" s="2"/>
    </row>
    <row r="16" spans="1:11" x14ac:dyDescent="0.2">
      <c r="A16" s="6"/>
      <c r="B16" s="6"/>
      <c r="C16" s="7"/>
      <c r="D16" s="15"/>
      <c r="E16" s="15"/>
      <c r="F16" s="15"/>
      <c r="G16" s="15"/>
      <c r="H16" s="2"/>
      <c r="I16" s="2"/>
    </row>
    <row r="17" spans="1:9" x14ac:dyDescent="0.2">
      <c r="A17" s="6"/>
      <c r="B17" s="6"/>
      <c r="C17" s="7"/>
      <c r="D17" s="14"/>
      <c r="E17" s="14"/>
      <c r="F17" s="14"/>
      <c r="G17" s="14"/>
      <c r="H17" s="2"/>
      <c r="I17" s="2"/>
    </row>
    <row r="18" spans="1:9" x14ac:dyDescent="0.2">
      <c r="A18" s="6"/>
      <c r="B18" s="2"/>
      <c r="C18" s="4"/>
      <c r="D18" s="12"/>
      <c r="E18" s="12"/>
      <c r="F18" s="12"/>
      <c r="G18" s="12"/>
      <c r="H18" s="2"/>
      <c r="I18" s="2"/>
    </row>
    <row r="19" spans="1:9" ht="18.75" customHeight="1" x14ac:dyDescent="0.2">
      <c r="A19" s="174">
        <v>2</v>
      </c>
      <c r="B19" s="54" t="s">
        <v>101</v>
      </c>
      <c r="C19" s="19"/>
      <c r="D19" s="18"/>
      <c r="E19" s="18"/>
      <c r="F19" s="169" t="s">
        <v>170</v>
      </c>
      <c r="G19" s="170"/>
      <c r="H19" s="171"/>
      <c r="I19" s="171"/>
    </row>
    <row r="20" spans="1:9" ht="18.75" customHeight="1" x14ac:dyDescent="0.2">
      <c r="A20" s="6"/>
      <c r="B20" s="82" t="s">
        <v>100</v>
      </c>
      <c r="C20" s="19"/>
      <c r="D20" s="18"/>
      <c r="E20" s="18"/>
      <c r="F20" s="170"/>
      <c r="G20" s="169" t="s">
        <v>171</v>
      </c>
      <c r="H20" s="171"/>
      <c r="I20" s="171"/>
    </row>
    <row r="21" spans="1:9" ht="18.75" customHeight="1" x14ac:dyDescent="0.2">
      <c r="A21" s="6"/>
      <c r="B21" s="54" t="s">
        <v>36</v>
      </c>
      <c r="C21" s="19"/>
      <c r="D21" s="18"/>
      <c r="E21" s="18"/>
      <c r="F21" s="170"/>
      <c r="G21" s="170"/>
      <c r="H21" s="172"/>
      <c r="I21" s="172" t="s">
        <v>102</v>
      </c>
    </row>
    <row r="22" spans="1:9" x14ac:dyDescent="0.2">
      <c r="A22" s="6"/>
      <c r="B22" s="6"/>
      <c r="C22" s="7"/>
      <c r="D22" s="13"/>
      <c r="E22" s="13"/>
      <c r="F22" s="13"/>
      <c r="G22" s="13"/>
      <c r="H22" s="2"/>
      <c r="I22" s="2"/>
    </row>
    <row r="23" spans="1:9" s="9" customFormat="1" ht="33.75" customHeight="1" x14ac:dyDescent="0.2">
      <c r="A23" s="6"/>
      <c r="B23" s="133" t="s">
        <v>1</v>
      </c>
      <c r="C23" s="134" t="s">
        <v>23</v>
      </c>
      <c r="D23" s="135" t="s">
        <v>34</v>
      </c>
      <c r="E23" s="24"/>
      <c r="F23" s="24"/>
      <c r="G23" s="24"/>
      <c r="H23" s="2"/>
      <c r="I23" s="2"/>
    </row>
    <row r="24" spans="1:9" ht="15" x14ac:dyDescent="0.2">
      <c r="A24" s="6"/>
      <c r="B24" s="70" t="s">
        <v>32</v>
      </c>
      <c r="C24" s="71">
        <v>10500</v>
      </c>
      <c r="D24" s="145">
        <f>IF(C24&gt;10000,1800+(C24-10000)*5%, 1800)</f>
        <v>1825</v>
      </c>
      <c r="F24" s="86" t="s">
        <v>175</v>
      </c>
      <c r="G24" s="21"/>
      <c r="H24" s="2"/>
      <c r="I24" s="2"/>
    </row>
    <row r="25" spans="1:9" ht="5.25" customHeight="1" x14ac:dyDescent="0.2">
      <c r="A25" s="6"/>
      <c r="B25" s="52"/>
      <c r="C25" s="17"/>
      <c r="D25" s="53"/>
      <c r="E25" s="17"/>
      <c r="F25" s="24"/>
      <c r="G25" s="23"/>
      <c r="H25" s="2"/>
      <c r="I25" s="2"/>
    </row>
    <row r="26" spans="1:9" s="9" customFormat="1" ht="19.5" customHeight="1" x14ac:dyDescent="0.2">
      <c r="A26" s="6"/>
      <c r="B26" s="158" t="s">
        <v>24</v>
      </c>
      <c r="C26" s="159">
        <v>1400</v>
      </c>
      <c r="D26" s="146"/>
      <c r="E26" s="25"/>
      <c r="F26" s="24"/>
      <c r="G26" s="24"/>
      <c r="H26" s="2"/>
      <c r="I26" s="2"/>
    </row>
    <row r="27" spans="1:9" s="9" customFormat="1" ht="19.5" customHeight="1" x14ac:dyDescent="0.2">
      <c r="A27" s="6"/>
      <c r="B27" s="158" t="s">
        <v>25</v>
      </c>
      <c r="C27" s="159">
        <v>14000</v>
      </c>
      <c r="D27" s="146"/>
      <c r="E27" s="25"/>
      <c r="F27" s="24"/>
      <c r="G27" s="24"/>
      <c r="H27" s="2"/>
      <c r="I27" s="2"/>
    </row>
    <row r="28" spans="1:9" s="9" customFormat="1" ht="19.5" customHeight="1" x14ac:dyDescent="0.2">
      <c r="A28" s="6"/>
      <c r="B28" s="158" t="s">
        <v>28</v>
      </c>
      <c r="C28" s="159">
        <v>15000</v>
      </c>
      <c r="D28" s="146"/>
      <c r="E28" s="25"/>
      <c r="F28" s="24"/>
      <c r="G28" s="24"/>
      <c r="H28" s="2"/>
      <c r="I28" s="2"/>
    </row>
    <row r="29" spans="1:9" s="9" customFormat="1" ht="19.5" customHeight="1" x14ac:dyDescent="0.2">
      <c r="A29" s="6"/>
      <c r="B29" s="158" t="s">
        <v>26</v>
      </c>
      <c r="C29" s="159">
        <v>2100</v>
      </c>
      <c r="D29" s="146"/>
      <c r="E29" s="25"/>
      <c r="F29" s="24"/>
      <c r="G29" s="24"/>
      <c r="H29" s="2"/>
      <c r="I29" s="2"/>
    </row>
    <row r="30" spans="1:9" s="9" customFormat="1" ht="19.5" customHeight="1" x14ac:dyDescent="0.2">
      <c r="A30" s="6"/>
      <c r="B30" s="158" t="s">
        <v>29</v>
      </c>
      <c r="C30" s="159">
        <v>13000</v>
      </c>
      <c r="D30" s="146"/>
      <c r="E30" s="25"/>
      <c r="F30" s="24"/>
      <c r="G30" s="24"/>
      <c r="H30" s="2"/>
      <c r="I30" s="2"/>
    </row>
    <row r="31" spans="1:9" s="9" customFormat="1" ht="19.5" customHeight="1" x14ac:dyDescent="0.2">
      <c r="A31" s="6"/>
      <c r="B31" s="160" t="s">
        <v>85</v>
      </c>
      <c r="C31" s="161">
        <v>20000</v>
      </c>
      <c r="D31" s="146"/>
      <c r="E31" s="25"/>
      <c r="F31" s="24"/>
      <c r="G31" s="24"/>
      <c r="H31" s="2"/>
      <c r="I31" s="2"/>
    </row>
    <row r="32" spans="1:9" x14ac:dyDescent="0.2">
      <c r="A32" s="6"/>
      <c r="B32" s="2"/>
      <c r="C32" s="4"/>
      <c r="D32" s="2"/>
      <c r="E32" s="2"/>
      <c r="F32" s="2"/>
      <c r="G32" s="2"/>
      <c r="H32" s="2"/>
      <c r="I32" s="2"/>
    </row>
    <row r="33" spans="1:9" x14ac:dyDescent="0.2">
      <c r="A33" s="2"/>
      <c r="B33" s="2"/>
      <c r="C33" s="4"/>
      <c r="D33" s="2"/>
      <c r="E33" s="2"/>
      <c r="F33" s="2"/>
      <c r="G33" s="2"/>
      <c r="H33" s="2"/>
      <c r="I33" s="2"/>
    </row>
    <row r="34" spans="1:9" x14ac:dyDescent="0.2">
      <c r="A34" s="2"/>
      <c r="B34" s="2"/>
      <c r="C34" s="4"/>
      <c r="D34" s="2"/>
      <c r="E34" s="2"/>
      <c r="F34" s="2"/>
      <c r="G34" s="2"/>
      <c r="H34" s="2"/>
      <c r="I34" s="2"/>
    </row>
    <row r="35" spans="1:9" x14ac:dyDescent="0.2">
      <c r="B35" s="2"/>
      <c r="C35" s="4"/>
      <c r="D35" s="2"/>
      <c r="E35" s="2"/>
      <c r="F35" s="2"/>
      <c r="G35" s="2"/>
      <c r="H35" s="2"/>
      <c r="I35" s="2"/>
    </row>
    <row r="36" spans="1:9" ht="18.75" customHeight="1" x14ac:dyDescent="0.2">
      <c r="A36" s="174">
        <v>3</v>
      </c>
      <c r="B36" s="54" t="s">
        <v>98</v>
      </c>
      <c r="C36" s="19"/>
      <c r="D36" s="18"/>
      <c r="E36" s="18"/>
      <c r="F36" s="169" t="s">
        <v>170</v>
      </c>
      <c r="G36" s="170"/>
      <c r="H36" s="171"/>
      <c r="I36" s="171"/>
    </row>
    <row r="37" spans="1:9" ht="18.75" customHeight="1" x14ac:dyDescent="0.2">
      <c r="A37" s="6"/>
      <c r="B37" s="82" t="s">
        <v>97</v>
      </c>
      <c r="C37" s="19"/>
      <c r="D37" s="18"/>
      <c r="E37" s="18"/>
      <c r="F37" s="170"/>
      <c r="G37" s="169" t="s">
        <v>172</v>
      </c>
      <c r="H37" s="171"/>
      <c r="I37" s="171"/>
    </row>
    <row r="38" spans="1:9" ht="18.75" customHeight="1" x14ac:dyDescent="0.2">
      <c r="A38" s="6"/>
      <c r="B38" s="83" t="s">
        <v>63</v>
      </c>
      <c r="C38" s="19"/>
      <c r="D38" s="18"/>
      <c r="E38" s="18"/>
      <c r="F38" s="170"/>
      <c r="G38" s="170"/>
      <c r="H38" s="172"/>
      <c r="I38" s="172" t="s">
        <v>99</v>
      </c>
    </row>
    <row r="39" spans="1:9" x14ac:dyDescent="0.2">
      <c r="A39" s="6"/>
      <c r="B39" s="6"/>
      <c r="C39" s="7"/>
      <c r="D39" s="13"/>
      <c r="E39" s="13"/>
      <c r="F39" s="13"/>
      <c r="G39" s="13"/>
      <c r="H39" s="2"/>
      <c r="I39" s="2"/>
    </row>
    <row r="40" spans="1:9" s="9" customFormat="1" ht="33.75" customHeight="1" x14ac:dyDescent="0.2">
      <c r="A40" s="6"/>
      <c r="B40" s="133" t="s">
        <v>1</v>
      </c>
      <c r="C40" s="134" t="s">
        <v>35</v>
      </c>
      <c r="D40" s="134" t="s">
        <v>23</v>
      </c>
      <c r="E40" s="134" t="s">
        <v>34</v>
      </c>
      <c r="F40" s="24"/>
      <c r="G40" s="24"/>
      <c r="H40" s="2"/>
      <c r="I40" s="2"/>
    </row>
    <row r="41" spans="1:9" ht="15.75" x14ac:dyDescent="0.2">
      <c r="A41" s="6"/>
      <c r="B41" s="70" t="s">
        <v>32</v>
      </c>
      <c r="C41" s="71">
        <v>1790</v>
      </c>
      <c r="D41" s="71">
        <v>11000</v>
      </c>
      <c r="E41" s="145">
        <f>IF(D41&gt;10000,C41+(D41-10000)*5%,C41)</f>
        <v>1840</v>
      </c>
      <c r="F41" s="86" t="s">
        <v>174</v>
      </c>
      <c r="G41" s="23"/>
      <c r="H41" s="2"/>
      <c r="I41" s="2"/>
    </row>
    <row r="42" spans="1:9" ht="5.25" customHeight="1" x14ac:dyDescent="0.2">
      <c r="A42" s="6"/>
      <c r="B42" s="52"/>
      <c r="C42" s="17"/>
      <c r="D42" s="17"/>
      <c r="E42" s="53"/>
      <c r="F42" s="22"/>
      <c r="G42" s="23"/>
      <c r="H42" s="2"/>
      <c r="I42" s="2"/>
    </row>
    <row r="43" spans="1:9" ht="19.5" customHeight="1" x14ac:dyDescent="0.2">
      <c r="A43" s="6"/>
      <c r="B43" s="158" t="s">
        <v>24</v>
      </c>
      <c r="C43" s="159">
        <v>1790</v>
      </c>
      <c r="D43" s="159">
        <v>11000</v>
      </c>
      <c r="E43" s="146"/>
      <c r="F43" s="2"/>
      <c r="G43" s="2"/>
      <c r="H43" s="2"/>
      <c r="I43" s="2"/>
    </row>
    <row r="44" spans="1:9" ht="19.5" customHeight="1" x14ac:dyDescent="0.2">
      <c r="A44" s="6"/>
      <c r="B44" s="158" t="s">
        <v>25</v>
      </c>
      <c r="C44" s="159">
        <v>1790</v>
      </c>
      <c r="D44" s="159">
        <v>7800</v>
      </c>
      <c r="E44" s="146"/>
      <c r="F44" s="2"/>
      <c r="G44" s="2"/>
      <c r="H44" s="2"/>
      <c r="I44" s="2"/>
    </row>
    <row r="45" spans="1:9" ht="19.5" customHeight="1" x14ac:dyDescent="0.2">
      <c r="A45" s="6"/>
      <c r="B45" s="158" t="s">
        <v>28</v>
      </c>
      <c r="C45" s="159">
        <v>2100</v>
      </c>
      <c r="D45" s="159">
        <v>9250</v>
      </c>
      <c r="E45" s="146"/>
      <c r="F45" s="2"/>
      <c r="G45" s="2"/>
      <c r="H45" s="2"/>
      <c r="I45" s="2"/>
    </row>
    <row r="46" spans="1:9" ht="19.5" customHeight="1" x14ac:dyDescent="0.2">
      <c r="A46" s="6"/>
      <c r="B46" s="158" t="s">
        <v>26</v>
      </c>
      <c r="C46" s="159">
        <v>2100</v>
      </c>
      <c r="D46" s="159">
        <v>8400</v>
      </c>
      <c r="E46" s="146"/>
      <c r="F46" s="2"/>
      <c r="G46" s="2"/>
      <c r="H46" s="2"/>
      <c r="I46" s="2"/>
    </row>
    <row r="47" spans="1:9" ht="19.5" customHeight="1" x14ac:dyDescent="0.2">
      <c r="A47" s="6"/>
      <c r="B47" s="158" t="s">
        <v>29</v>
      </c>
      <c r="C47" s="159">
        <v>1950</v>
      </c>
      <c r="D47" s="159">
        <v>5380</v>
      </c>
      <c r="E47" s="146"/>
      <c r="F47" s="2"/>
      <c r="G47" s="2"/>
      <c r="H47" s="2"/>
      <c r="I47" s="2"/>
    </row>
    <row r="48" spans="1:9" ht="19.5" customHeight="1" x14ac:dyDescent="0.2">
      <c r="A48" s="6"/>
      <c r="B48" s="160" t="s">
        <v>85</v>
      </c>
      <c r="C48" s="161">
        <v>1640</v>
      </c>
      <c r="D48" s="161">
        <v>9520</v>
      </c>
      <c r="E48" s="146"/>
      <c r="F48" s="2"/>
      <c r="G48" s="2"/>
      <c r="H48" s="2"/>
      <c r="I48" s="2"/>
    </row>
    <row r="49" spans="1:9" ht="15" customHeight="1" x14ac:dyDescent="0.2">
      <c r="A49" s="6"/>
      <c r="B49" s="6"/>
      <c r="C49" s="6"/>
      <c r="D49" s="6"/>
      <c r="E49" s="147"/>
      <c r="F49" s="2"/>
      <c r="G49" s="2"/>
      <c r="H49" s="2"/>
      <c r="I49" s="2"/>
    </row>
    <row r="50" spans="1:9" ht="16.5" customHeight="1" x14ac:dyDescent="0.2">
      <c r="A50" s="6"/>
      <c r="B50" s="8"/>
      <c r="C50" s="8"/>
      <c r="D50" s="10" t="s">
        <v>50</v>
      </c>
      <c r="E50" s="146"/>
      <c r="F50" s="2"/>
      <c r="G50" s="2"/>
      <c r="H50" s="2"/>
      <c r="I50" s="2"/>
    </row>
    <row r="51" spans="1:9" ht="16.5" customHeight="1" x14ac:dyDescent="0.2">
      <c r="A51" s="6"/>
      <c r="B51" s="8"/>
      <c r="C51" s="8"/>
      <c r="D51" s="10" t="s">
        <v>51</v>
      </c>
      <c r="E51" s="146"/>
      <c r="F51" s="2"/>
      <c r="G51" s="2"/>
      <c r="H51" s="2"/>
      <c r="I51" s="2"/>
    </row>
    <row r="52" spans="1:9" x14ac:dyDescent="0.2">
      <c r="A52" s="6"/>
      <c r="B52" s="2"/>
      <c r="C52" s="4"/>
      <c r="D52" s="2"/>
      <c r="E52" s="2"/>
      <c r="F52" s="2"/>
      <c r="G52" s="2"/>
      <c r="H52" s="2"/>
      <c r="I52" s="2"/>
    </row>
    <row r="53" spans="1:9" x14ac:dyDescent="0.2">
      <c r="A53" s="6"/>
      <c r="B53" s="2"/>
      <c r="C53" s="4"/>
      <c r="D53" s="2"/>
      <c r="E53" s="2"/>
      <c r="F53" s="2"/>
      <c r="G53" s="2"/>
      <c r="H53" s="2"/>
      <c r="I53" s="2"/>
    </row>
  </sheetData>
  <mergeCells count="1">
    <mergeCell ref="D15:G15"/>
  </mergeCells>
  <pageMargins left="0.7" right="0.7" top="0.78740157499999996" bottom="0.78740157499999996" header="0.3" footer="0.3"/>
  <pageSetup paperSize="9" orientation="landscape" horizontalDpi="4294967292" verticalDpi="4294967292" r:id="rId1"/>
  <headerFooter>
    <oddHeader>&amp;L&amp;"-,Standard"&amp;12MS Excel 2010 - &amp;"-,Fett"&amp;A&amp;R&amp;"-,Standard"&amp;P von &amp;N</oddHeader>
    <oddFooter>&amp;R&amp;"-,Standard"datenkater.de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zoomScalePageLayoutView="70" workbookViewId="0">
      <selection activeCell="A2" sqref="A2"/>
    </sheetView>
  </sheetViews>
  <sheetFormatPr baseColWidth="10" defaultRowHeight="12.75" x14ac:dyDescent="0.2"/>
  <cols>
    <col min="1" max="1" width="3.7109375" customWidth="1"/>
    <col min="2" max="2" width="12.28515625" customWidth="1"/>
    <col min="3" max="6" width="5.28515625" style="5" customWidth="1"/>
    <col min="7" max="7" width="12.85546875" style="5" customWidth="1"/>
    <col min="8" max="8" width="13.7109375" customWidth="1"/>
    <col min="9" max="10" width="12" customWidth="1"/>
    <col min="11" max="11" width="11.85546875" customWidth="1"/>
  </cols>
  <sheetData>
    <row r="1" spans="1:12" s="1" customFormat="1" ht="50.1" customHeight="1" x14ac:dyDescent="0.2">
      <c r="A1" s="217" t="s">
        <v>0</v>
      </c>
      <c r="B1" s="16"/>
      <c r="C1" s="16"/>
      <c r="D1" s="16"/>
      <c r="E1" s="16"/>
      <c r="F1" s="16"/>
      <c r="G1" s="121"/>
      <c r="H1" s="221"/>
      <c r="I1" s="221"/>
      <c r="J1" s="221"/>
      <c r="K1" s="221"/>
    </row>
    <row r="2" spans="1:12" ht="26.25" x14ac:dyDescent="0.2">
      <c r="A2" s="2"/>
      <c r="B2" s="222" t="s">
        <v>114</v>
      </c>
      <c r="C2" s="11"/>
      <c r="D2" s="2"/>
      <c r="E2" s="2"/>
      <c r="F2" s="2"/>
      <c r="G2" s="2"/>
      <c r="H2" s="2"/>
      <c r="I2" s="2"/>
      <c r="J2" s="231" t="s">
        <v>118</v>
      </c>
      <c r="K2" s="231"/>
    </row>
    <row r="3" spans="1:12" x14ac:dyDescent="0.2">
      <c r="A3" s="2"/>
      <c r="B3" s="2"/>
      <c r="C3" s="4"/>
      <c r="D3" s="4"/>
      <c r="E3" s="4"/>
      <c r="F3" s="4"/>
      <c r="G3" s="4"/>
      <c r="H3" s="2"/>
      <c r="I3" s="2"/>
      <c r="J3" s="2"/>
      <c r="K3" s="2"/>
      <c r="L3" s="173"/>
    </row>
    <row r="4" spans="1:12" s="9" customFormat="1" ht="21.75" customHeight="1" x14ac:dyDescent="0.2">
      <c r="A4" s="218"/>
      <c r="B4" s="218" t="s">
        <v>119</v>
      </c>
      <c r="C4" s="219"/>
      <c r="D4" s="219"/>
      <c r="E4" s="219"/>
      <c r="F4" s="219"/>
      <c r="G4" s="219"/>
      <c r="H4" s="220"/>
      <c r="I4" s="220"/>
      <c r="J4" s="220"/>
      <c r="K4" s="220"/>
    </row>
    <row r="5" spans="1:12" s="9" customFormat="1" ht="21.75" customHeight="1" x14ac:dyDescent="0.2">
      <c r="A5" s="218"/>
      <c r="B5" s="218" t="s">
        <v>186</v>
      </c>
      <c r="C5" s="219"/>
      <c r="D5" s="219"/>
      <c r="E5" s="219"/>
      <c r="F5" s="219"/>
      <c r="G5" s="219"/>
      <c r="H5" s="220"/>
      <c r="I5" s="220"/>
      <c r="J5" s="220"/>
      <c r="K5" s="220"/>
    </row>
    <row r="6" spans="1:12" x14ac:dyDescent="0.2">
      <c r="A6" s="4"/>
      <c r="B6" s="4"/>
      <c r="C6" s="4"/>
      <c r="D6" s="4"/>
      <c r="E6" s="4"/>
      <c r="F6" s="4"/>
      <c r="G6" s="4"/>
      <c r="H6" s="2"/>
      <c r="I6" s="2"/>
      <c r="J6" s="2"/>
      <c r="K6" s="2"/>
    </row>
    <row r="7" spans="1:12" x14ac:dyDescent="0.2">
      <c r="A7" s="6"/>
      <c r="B7" s="6"/>
      <c r="C7" s="7"/>
      <c r="D7" s="7"/>
      <c r="E7" s="7"/>
      <c r="F7" s="7"/>
      <c r="G7" s="7"/>
      <c r="H7" s="12"/>
      <c r="I7" s="2"/>
      <c r="J7" s="2"/>
      <c r="K7" s="2"/>
    </row>
    <row r="8" spans="1:12" ht="18.75" customHeight="1" x14ac:dyDescent="0.2">
      <c r="A8" s="174">
        <v>1</v>
      </c>
      <c r="B8" s="25" t="s">
        <v>177</v>
      </c>
      <c r="C8" s="27"/>
      <c r="D8" s="27"/>
      <c r="E8" s="27"/>
      <c r="F8" s="27"/>
      <c r="G8" s="27"/>
      <c r="H8" s="24"/>
      <c r="I8" s="24"/>
      <c r="J8" s="24"/>
      <c r="K8" s="24"/>
    </row>
    <row r="9" spans="1:12" ht="18.75" customHeight="1" x14ac:dyDescent="0.2">
      <c r="A9" s="24"/>
      <c r="B9" s="25"/>
      <c r="C9" s="27"/>
      <c r="D9" s="27"/>
      <c r="E9" s="27"/>
      <c r="F9" s="27"/>
      <c r="G9" s="27"/>
      <c r="H9" s="24"/>
      <c r="I9" s="24"/>
      <c r="J9" s="24"/>
      <c r="K9" s="24"/>
    </row>
    <row r="10" spans="1:12" s="9" customFormat="1" ht="33.75" customHeight="1" x14ac:dyDescent="0.2">
      <c r="A10" s="4"/>
      <c r="B10" s="187" t="s">
        <v>109</v>
      </c>
      <c r="C10" s="189" t="s">
        <v>110</v>
      </c>
      <c r="D10" s="189" t="s">
        <v>111</v>
      </c>
      <c r="E10" s="189" t="s">
        <v>112</v>
      </c>
      <c r="F10" s="189" t="s">
        <v>113</v>
      </c>
      <c r="G10" s="188" t="s">
        <v>20</v>
      </c>
      <c r="I10" s="24"/>
      <c r="J10" s="24"/>
      <c r="K10" s="24"/>
    </row>
    <row r="11" spans="1:12" ht="15.75" customHeight="1" x14ac:dyDescent="0.2">
      <c r="A11" s="4"/>
      <c r="B11" s="103">
        <v>1</v>
      </c>
      <c r="C11" s="98">
        <v>4</v>
      </c>
      <c r="D11" s="98">
        <v>2</v>
      </c>
      <c r="E11" s="98">
        <v>1</v>
      </c>
      <c r="F11" s="98">
        <v>3</v>
      </c>
      <c r="G11" s="100">
        <f>IF(B11=1,SUM(C11:F11),MAX(C11:F11))</f>
        <v>10</v>
      </c>
      <c r="H11" s="86" t="s">
        <v>179</v>
      </c>
      <c r="I11" s="2"/>
      <c r="J11" s="2"/>
      <c r="K11" s="2"/>
    </row>
    <row r="12" spans="1:12" s="9" customFormat="1" ht="9" customHeight="1" x14ac:dyDescent="0.2">
      <c r="A12" s="4"/>
      <c r="B12" s="104"/>
      <c r="C12" s="99"/>
      <c r="D12" s="99"/>
      <c r="E12" s="99"/>
      <c r="F12" s="99"/>
      <c r="G12" s="101"/>
      <c r="H12" s="24"/>
      <c r="I12" s="24"/>
      <c r="J12" s="24"/>
      <c r="K12" s="24"/>
    </row>
    <row r="13" spans="1:12" s="9" customFormat="1" ht="16.5" customHeight="1" x14ac:dyDescent="0.2">
      <c r="A13" s="4"/>
      <c r="B13" s="105">
        <v>1</v>
      </c>
      <c r="C13" s="164">
        <v>11</v>
      </c>
      <c r="D13" s="164">
        <v>19</v>
      </c>
      <c r="E13" s="164">
        <v>15</v>
      </c>
      <c r="F13" s="164">
        <v>15</v>
      </c>
      <c r="G13" s="139"/>
      <c r="H13" s="24"/>
      <c r="I13" s="24"/>
      <c r="J13" s="24"/>
      <c r="K13" s="24"/>
    </row>
    <row r="14" spans="1:12" s="9" customFormat="1" ht="16.5" customHeight="1" x14ac:dyDescent="0.2">
      <c r="A14" s="4"/>
      <c r="B14" s="105"/>
      <c r="C14" s="164">
        <v>9</v>
      </c>
      <c r="D14" s="164">
        <v>7</v>
      </c>
      <c r="E14" s="164">
        <v>17</v>
      </c>
      <c r="F14" s="164">
        <v>11</v>
      </c>
      <c r="G14" s="139"/>
      <c r="H14" s="24"/>
      <c r="I14" s="24"/>
      <c r="J14" s="24"/>
      <c r="K14" s="24"/>
    </row>
    <row r="15" spans="1:12" s="9" customFormat="1" ht="16.5" customHeight="1" x14ac:dyDescent="0.2">
      <c r="A15" s="4"/>
      <c r="B15" s="105">
        <v>1</v>
      </c>
      <c r="C15" s="164">
        <v>19</v>
      </c>
      <c r="D15" s="164">
        <v>18</v>
      </c>
      <c r="E15" s="164">
        <v>11</v>
      </c>
      <c r="F15" s="164">
        <v>10</v>
      </c>
      <c r="G15" s="139"/>
      <c r="H15" s="24"/>
      <c r="I15" s="24"/>
      <c r="J15" s="24"/>
      <c r="K15" s="24"/>
    </row>
    <row r="16" spans="1:12" s="9" customFormat="1" ht="16.5" customHeight="1" x14ac:dyDescent="0.2">
      <c r="A16" s="4"/>
      <c r="B16" s="105">
        <v>1</v>
      </c>
      <c r="C16" s="164">
        <v>16</v>
      </c>
      <c r="D16" s="164">
        <v>10</v>
      </c>
      <c r="E16" s="164">
        <v>2</v>
      </c>
      <c r="F16" s="164">
        <v>8</v>
      </c>
      <c r="G16" s="139"/>
      <c r="H16" s="24"/>
      <c r="I16" s="24"/>
      <c r="J16" s="24"/>
      <c r="K16" s="24"/>
    </row>
    <row r="17" spans="1:11" s="9" customFormat="1" ht="16.5" customHeight="1" x14ac:dyDescent="0.2">
      <c r="A17" s="4"/>
      <c r="B17" s="105"/>
      <c r="C17" s="164">
        <v>11</v>
      </c>
      <c r="D17" s="164">
        <v>9</v>
      </c>
      <c r="E17" s="164">
        <v>13</v>
      </c>
      <c r="F17" s="164">
        <v>13</v>
      </c>
      <c r="G17" s="139"/>
      <c r="H17" s="24"/>
      <c r="I17" s="24"/>
      <c r="J17" s="24"/>
      <c r="K17" s="24"/>
    </row>
    <row r="18" spans="1:11" s="9" customFormat="1" ht="16.5" customHeight="1" x14ac:dyDescent="0.2">
      <c r="A18" s="4"/>
      <c r="B18" s="105"/>
      <c r="C18" s="164">
        <v>8</v>
      </c>
      <c r="D18" s="164">
        <v>9</v>
      </c>
      <c r="E18" s="164">
        <v>19</v>
      </c>
      <c r="F18" s="164">
        <v>5</v>
      </c>
      <c r="G18" s="139"/>
      <c r="H18" s="24"/>
      <c r="I18" s="24"/>
      <c r="J18" s="24"/>
      <c r="K18" s="24"/>
    </row>
    <row r="19" spans="1:11" s="9" customFormat="1" ht="16.5" customHeight="1" x14ac:dyDescent="0.2">
      <c r="A19" s="4"/>
      <c r="B19" s="106">
        <v>1</v>
      </c>
      <c r="C19" s="165">
        <v>6</v>
      </c>
      <c r="D19" s="165">
        <v>11</v>
      </c>
      <c r="E19" s="165">
        <v>11</v>
      </c>
      <c r="F19" s="165">
        <v>16</v>
      </c>
      <c r="G19" s="139"/>
      <c r="H19" s="24"/>
      <c r="I19" s="24"/>
      <c r="J19" s="24"/>
      <c r="K19" s="24"/>
    </row>
    <row r="20" spans="1:11" x14ac:dyDescent="0.2">
      <c r="A20" s="2"/>
      <c r="B20" s="2"/>
      <c r="C20" s="4"/>
      <c r="D20" s="4"/>
      <c r="E20" s="4"/>
      <c r="F20" s="4"/>
      <c r="G20" s="4"/>
      <c r="H20" s="2"/>
      <c r="I20" s="2"/>
      <c r="J20" s="2"/>
      <c r="K20" s="2"/>
    </row>
    <row r="21" spans="1:11" x14ac:dyDescent="0.2">
      <c r="A21" s="2"/>
      <c r="B21" s="2"/>
      <c r="C21" s="4"/>
      <c r="D21" s="4"/>
      <c r="E21" s="4"/>
      <c r="F21" s="4"/>
      <c r="G21" s="4"/>
      <c r="H21" s="2"/>
      <c r="I21" s="2"/>
      <c r="J21" s="2"/>
      <c r="K21" s="2"/>
    </row>
    <row r="22" spans="1:11" x14ac:dyDescent="0.2">
      <c r="A22" s="4"/>
      <c r="B22" s="4"/>
      <c r="C22" s="4"/>
      <c r="D22" s="4"/>
      <c r="E22" s="4"/>
      <c r="F22" s="4"/>
      <c r="G22" s="4"/>
      <c r="H22" s="2"/>
      <c r="I22" s="2"/>
      <c r="J22" s="2"/>
      <c r="K22" s="2"/>
    </row>
    <row r="23" spans="1:11" x14ac:dyDescent="0.2">
      <c r="A23" s="6"/>
      <c r="B23" s="6"/>
      <c r="C23" s="7"/>
      <c r="D23" s="7"/>
      <c r="E23" s="7"/>
      <c r="F23" s="7"/>
      <c r="G23" s="7"/>
      <c r="H23" s="12"/>
      <c r="I23" s="2"/>
      <c r="J23" s="2"/>
      <c r="K23" s="2"/>
    </row>
    <row r="24" spans="1:11" ht="18.75" customHeight="1" x14ac:dyDescent="0.2">
      <c r="A24" s="174">
        <v>2</v>
      </c>
      <c r="B24" s="25" t="s">
        <v>178</v>
      </c>
      <c r="C24" s="27"/>
      <c r="D24" s="27"/>
      <c r="E24" s="27"/>
      <c r="F24" s="27"/>
      <c r="G24" s="27"/>
      <c r="H24" s="24"/>
      <c r="I24" s="24"/>
      <c r="J24" s="24"/>
      <c r="K24" s="24"/>
    </row>
    <row r="25" spans="1:11" ht="18.75" customHeight="1" x14ac:dyDescent="0.2">
      <c r="A25" s="27"/>
      <c r="B25" s="25"/>
      <c r="C25" s="27"/>
      <c r="D25" s="27"/>
      <c r="E25" s="27"/>
      <c r="F25" s="27"/>
      <c r="G25" s="27"/>
      <c r="H25" s="24"/>
      <c r="I25" s="24"/>
      <c r="J25" s="24"/>
      <c r="K25" s="24"/>
    </row>
    <row r="26" spans="1:11" s="9" customFormat="1" ht="30" customHeight="1" x14ac:dyDescent="0.2">
      <c r="A26" s="4"/>
      <c r="B26" s="187" t="s">
        <v>109</v>
      </c>
      <c r="C26" s="189" t="s">
        <v>110</v>
      </c>
      <c r="D26" s="189" t="s">
        <v>111</v>
      </c>
      <c r="E26" s="189" t="s">
        <v>112</v>
      </c>
      <c r="F26" s="189" t="s">
        <v>113</v>
      </c>
      <c r="G26" s="188" t="s">
        <v>20</v>
      </c>
      <c r="I26" s="24"/>
      <c r="J26" s="24"/>
      <c r="K26" s="24"/>
    </row>
    <row r="27" spans="1:11" ht="15.75" customHeight="1" x14ac:dyDescent="0.2">
      <c r="A27" s="4"/>
      <c r="B27" s="103">
        <v>6</v>
      </c>
      <c r="C27" s="98">
        <v>4</v>
      </c>
      <c r="D27" s="98">
        <v>2</v>
      </c>
      <c r="E27" s="98">
        <v>1</v>
      </c>
      <c r="F27" s="98">
        <v>3</v>
      </c>
      <c r="G27" s="100">
        <f>IF(B27&gt;5,MIN(C27:F27)*2,MAX(C27:F27)/2)</f>
        <v>2</v>
      </c>
      <c r="H27" s="86" t="s">
        <v>180</v>
      </c>
      <c r="I27" s="2"/>
      <c r="J27" s="2"/>
      <c r="K27" s="2"/>
    </row>
    <row r="28" spans="1:11" s="9" customFormat="1" ht="9" customHeight="1" x14ac:dyDescent="0.2">
      <c r="A28" s="4"/>
      <c r="B28" s="104"/>
      <c r="C28" s="99"/>
      <c r="D28" s="99"/>
      <c r="E28" s="99"/>
      <c r="F28" s="99"/>
      <c r="G28" s="37"/>
      <c r="H28" s="24"/>
      <c r="I28" s="24"/>
      <c r="J28" s="24"/>
      <c r="K28" s="24"/>
    </row>
    <row r="29" spans="1:11" s="9" customFormat="1" ht="16.5" customHeight="1" x14ac:dyDescent="0.2">
      <c r="A29" s="4"/>
      <c r="B29" s="105">
        <v>8</v>
      </c>
      <c r="C29" s="164">
        <v>11</v>
      </c>
      <c r="D29" s="164">
        <v>19</v>
      </c>
      <c r="E29" s="164">
        <v>15</v>
      </c>
      <c r="F29" s="164">
        <v>15</v>
      </c>
      <c r="G29" s="139"/>
      <c r="H29" s="24"/>
      <c r="I29" s="24"/>
      <c r="J29" s="24"/>
      <c r="K29" s="24"/>
    </row>
    <row r="30" spans="1:11" s="9" customFormat="1" ht="16.5" customHeight="1" x14ac:dyDescent="0.2">
      <c r="A30" s="4"/>
      <c r="B30" s="105">
        <v>1</v>
      </c>
      <c r="C30" s="164">
        <v>9</v>
      </c>
      <c r="D30" s="164">
        <v>7</v>
      </c>
      <c r="E30" s="164">
        <v>17</v>
      </c>
      <c r="F30" s="164">
        <v>11</v>
      </c>
      <c r="G30" s="139"/>
      <c r="H30" s="24"/>
      <c r="I30" s="24"/>
      <c r="J30" s="24"/>
      <c r="K30" s="24"/>
    </row>
    <row r="31" spans="1:11" s="9" customFormat="1" ht="16.5" customHeight="1" x14ac:dyDescent="0.2">
      <c r="A31" s="4"/>
      <c r="B31" s="105">
        <v>0</v>
      </c>
      <c r="C31" s="164">
        <v>19</v>
      </c>
      <c r="D31" s="164">
        <v>18</v>
      </c>
      <c r="E31" s="164">
        <v>11</v>
      </c>
      <c r="F31" s="164">
        <v>10</v>
      </c>
      <c r="G31" s="139"/>
      <c r="H31" s="24"/>
      <c r="I31" s="24"/>
      <c r="J31" s="24"/>
      <c r="K31" s="24"/>
    </row>
    <row r="32" spans="1:11" s="9" customFormat="1" ht="16.5" customHeight="1" x14ac:dyDescent="0.2">
      <c r="A32" s="4"/>
      <c r="B32" s="105">
        <v>6</v>
      </c>
      <c r="C32" s="164">
        <v>16</v>
      </c>
      <c r="D32" s="164">
        <v>10</v>
      </c>
      <c r="E32" s="164">
        <v>2</v>
      </c>
      <c r="F32" s="164">
        <v>8</v>
      </c>
      <c r="G32" s="139"/>
      <c r="H32" s="24"/>
      <c r="I32" s="24"/>
      <c r="J32" s="24"/>
      <c r="K32" s="24"/>
    </row>
    <row r="33" spans="1:11" s="9" customFormat="1" ht="16.5" customHeight="1" x14ac:dyDescent="0.2">
      <c r="A33" s="4"/>
      <c r="B33" s="105">
        <v>4</v>
      </c>
      <c r="C33" s="164">
        <v>11</v>
      </c>
      <c r="D33" s="164">
        <v>9</v>
      </c>
      <c r="E33" s="164">
        <v>13</v>
      </c>
      <c r="F33" s="164">
        <v>13</v>
      </c>
      <c r="G33" s="139"/>
      <c r="H33" s="24"/>
      <c r="I33" s="24"/>
      <c r="J33" s="24"/>
      <c r="K33" s="24"/>
    </row>
    <row r="34" spans="1:11" s="9" customFormat="1" ht="16.5" customHeight="1" x14ac:dyDescent="0.2">
      <c r="A34" s="4"/>
      <c r="B34" s="105">
        <v>3</v>
      </c>
      <c r="C34" s="164">
        <v>8</v>
      </c>
      <c r="D34" s="164">
        <v>9</v>
      </c>
      <c r="E34" s="164">
        <v>19</v>
      </c>
      <c r="F34" s="164">
        <v>5</v>
      </c>
      <c r="G34" s="139"/>
      <c r="H34" s="24"/>
      <c r="I34" s="24"/>
      <c r="J34" s="24"/>
      <c r="K34" s="24"/>
    </row>
    <row r="35" spans="1:11" s="9" customFormat="1" ht="16.5" customHeight="1" x14ac:dyDescent="0.2">
      <c r="A35" s="4"/>
      <c r="B35" s="106">
        <v>11</v>
      </c>
      <c r="C35" s="165">
        <v>6</v>
      </c>
      <c r="D35" s="165">
        <v>11</v>
      </c>
      <c r="E35" s="165">
        <v>11</v>
      </c>
      <c r="F35" s="165">
        <v>16</v>
      </c>
      <c r="G35" s="139"/>
      <c r="H35" s="24"/>
      <c r="I35" s="24"/>
      <c r="J35" s="24"/>
      <c r="K35" s="24"/>
    </row>
    <row r="36" spans="1:11" x14ac:dyDescent="0.2">
      <c r="A36" s="2"/>
      <c r="B36" s="2"/>
      <c r="C36" s="4"/>
      <c r="D36" s="4"/>
      <c r="E36" s="4"/>
      <c r="F36" s="4"/>
      <c r="G36" s="4"/>
      <c r="H36" s="2"/>
      <c r="I36" s="2"/>
      <c r="J36" s="2"/>
      <c r="K36" s="2"/>
    </row>
    <row r="37" spans="1:11" x14ac:dyDescent="0.2">
      <c r="A37" s="2"/>
      <c r="B37" s="2"/>
      <c r="C37" s="4"/>
      <c r="D37" s="4"/>
      <c r="E37" s="4"/>
      <c r="F37" s="4"/>
      <c r="G37" s="4"/>
      <c r="H37" s="2"/>
      <c r="I37" s="2"/>
      <c r="J37" s="2"/>
      <c r="K37" s="2"/>
    </row>
    <row r="38" spans="1:11" x14ac:dyDescent="0.2">
      <c r="A38" s="2"/>
      <c r="B38" s="2"/>
      <c r="C38" s="4"/>
      <c r="D38" s="4"/>
      <c r="E38" s="4"/>
      <c r="F38" s="4"/>
      <c r="G38" s="4"/>
      <c r="H38" s="2"/>
      <c r="I38" s="2"/>
      <c r="J38" s="2"/>
      <c r="K38" s="2"/>
    </row>
    <row r="39" spans="1:11" x14ac:dyDescent="0.2">
      <c r="A39" s="2"/>
      <c r="B39" s="2"/>
      <c r="C39" s="4"/>
      <c r="D39" s="4"/>
      <c r="E39" s="4"/>
      <c r="F39" s="4"/>
      <c r="G39" s="4"/>
      <c r="H39" s="2"/>
      <c r="I39" s="2"/>
      <c r="J39" s="2"/>
      <c r="K39" s="2"/>
    </row>
    <row r="40" spans="1:11" ht="18.75" customHeight="1" x14ac:dyDescent="0.2">
      <c r="A40" s="174">
        <v>3</v>
      </c>
      <c r="B40" s="25" t="s">
        <v>121</v>
      </c>
      <c r="C40" s="27"/>
      <c r="D40" s="27"/>
      <c r="E40" s="27"/>
      <c r="F40" s="27"/>
      <c r="G40" s="27"/>
      <c r="H40" s="24"/>
      <c r="I40" s="24"/>
      <c r="J40" s="24"/>
      <c r="K40" s="24"/>
    </row>
    <row r="41" spans="1:11" ht="18.75" customHeight="1" x14ac:dyDescent="0.2">
      <c r="A41" s="27"/>
      <c r="B41" s="25" t="s">
        <v>117</v>
      </c>
      <c r="C41" s="27"/>
      <c r="D41" s="27"/>
      <c r="E41" s="27"/>
      <c r="F41" s="27"/>
      <c r="G41" s="27"/>
      <c r="H41" s="24"/>
      <c r="I41" s="24"/>
      <c r="J41" s="24"/>
      <c r="K41" s="24"/>
    </row>
    <row r="42" spans="1:11" x14ac:dyDescent="0.2">
      <c r="A42" s="6"/>
      <c r="B42" s="6"/>
      <c r="C42" s="7"/>
      <c r="D42" s="12"/>
      <c r="F42" s="2"/>
      <c r="G42" s="2"/>
      <c r="H42" s="2"/>
      <c r="I42" s="2"/>
      <c r="J42" s="2"/>
      <c r="K42" s="2"/>
    </row>
    <row r="43" spans="1:11" ht="30.75" customHeight="1" x14ac:dyDescent="0.2">
      <c r="A43" s="6"/>
      <c r="B43" s="187" t="s">
        <v>1</v>
      </c>
      <c r="C43" s="229" t="s">
        <v>115</v>
      </c>
      <c r="D43" s="230"/>
      <c r="E43" s="230"/>
      <c r="F43" s="230"/>
      <c r="G43" s="190" t="s">
        <v>116</v>
      </c>
      <c r="H43" s="191" t="s">
        <v>2</v>
      </c>
      <c r="I43" s="24"/>
      <c r="J43" s="24"/>
      <c r="K43" s="24"/>
    </row>
    <row r="44" spans="1:11" x14ac:dyDescent="0.2">
      <c r="A44" s="6"/>
      <c r="B44" s="44" t="s">
        <v>32</v>
      </c>
      <c r="C44" s="107">
        <v>1</v>
      </c>
      <c r="D44" s="107">
        <v>2</v>
      </c>
      <c r="E44" s="107">
        <v>2</v>
      </c>
      <c r="F44" s="107">
        <v>1</v>
      </c>
      <c r="G44" s="192">
        <f>AVERAGE(C44:F44)</f>
        <v>1.5</v>
      </c>
      <c r="H44" s="60" t="str">
        <f>IF(G44&lt;2,"Buch", IF(G44&lt;3,"Füller","Stift"))</f>
        <v>Buch</v>
      </c>
      <c r="I44" s="86" t="s">
        <v>181</v>
      </c>
      <c r="J44" s="84"/>
      <c r="K44" s="84"/>
    </row>
    <row r="45" spans="1:11" ht="8.25" customHeight="1" x14ac:dyDescent="0.2">
      <c r="A45" s="6"/>
      <c r="B45" s="35"/>
      <c r="C45" s="36"/>
      <c r="D45" s="36"/>
      <c r="E45" s="36"/>
      <c r="F45" s="36"/>
      <c r="G45" s="108"/>
      <c r="H45" s="37"/>
      <c r="I45" s="24"/>
      <c r="J45" s="24"/>
      <c r="K45" s="24"/>
    </row>
    <row r="46" spans="1:11" ht="18" customHeight="1" x14ac:dyDescent="0.2">
      <c r="A46" s="6"/>
      <c r="B46" s="38" t="s">
        <v>62</v>
      </c>
      <c r="C46" s="162">
        <v>1</v>
      </c>
      <c r="D46" s="162">
        <v>3</v>
      </c>
      <c r="E46" s="162">
        <v>3</v>
      </c>
      <c r="F46" s="162">
        <v>5</v>
      </c>
      <c r="G46" s="139"/>
      <c r="H46" s="139"/>
      <c r="I46" s="24"/>
      <c r="J46" s="24"/>
      <c r="K46" s="24"/>
    </row>
    <row r="47" spans="1:11" ht="18" customHeight="1" x14ac:dyDescent="0.2">
      <c r="A47" s="6"/>
      <c r="B47" s="38" t="s">
        <v>3</v>
      </c>
      <c r="C47" s="162">
        <v>3</v>
      </c>
      <c r="D47" s="162">
        <v>1</v>
      </c>
      <c r="E47" s="162">
        <v>3</v>
      </c>
      <c r="F47" s="162">
        <v>3</v>
      </c>
      <c r="G47" s="139"/>
      <c r="H47" s="139"/>
      <c r="I47" s="24"/>
      <c r="J47" s="24"/>
      <c r="K47" s="24"/>
    </row>
    <row r="48" spans="1:11" ht="18" customHeight="1" x14ac:dyDescent="0.2">
      <c r="A48" s="6"/>
      <c r="B48" s="38" t="s">
        <v>4</v>
      </c>
      <c r="C48" s="162">
        <v>4</v>
      </c>
      <c r="D48" s="162">
        <v>4</v>
      </c>
      <c r="E48" s="162">
        <v>3</v>
      </c>
      <c r="F48" s="162">
        <v>3</v>
      </c>
      <c r="G48" s="139"/>
      <c r="H48" s="139"/>
      <c r="I48" s="24"/>
      <c r="J48" s="24"/>
      <c r="K48" s="24"/>
    </row>
    <row r="49" spans="1:11" ht="18" customHeight="1" x14ac:dyDescent="0.2">
      <c r="A49" s="6"/>
      <c r="B49" s="38" t="s">
        <v>5</v>
      </c>
      <c r="C49" s="162">
        <v>3</v>
      </c>
      <c r="D49" s="162">
        <v>2</v>
      </c>
      <c r="E49" s="162">
        <v>2</v>
      </c>
      <c r="F49" s="162">
        <v>3</v>
      </c>
      <c r="G49" s="139"/>
      <c r="H49" s="139"/>
      <c r="I49" s="24"/>
      <c r="J49" s="24"/>
      <c r="K49" s="24"/>
    </row>
    <row r="50" spans="1:11" ht="18" customHeight="1" x14ac:dyDescent="0.2">
      <c r="A50" s="6"/>
      <c r="B50" s="38" t="s">
        <v>6</v>
      </c>
      <c r="C50" s="162">
        <v>1</v>
      </c>
      <c r="D50" s="162">
        <v>2</v>
      </c>
      <c r="E50" s="162">
        <v>1</v>
      </c>
      <c r="F50" s="162">
        <v>2</v>
      </c>
      <c r="G50" s="139"/>
      <c r="H50" s="139"/>
      <c r="I50" s="24"/>
      <c r="J50" s="24"/>
      <c r="K50" s="24"/>
    </row>
    <row r="51" spans="1:11" ht="18" customHeight="1" x14ac:dyDescent="0.2">
      <c r="A51" s="6"/>
      <c r="B51" s="38" t="s">
        <v>7</v>
      </c>
      <c r="C51" s="162">
        <v>4</v>
      </c>
      <c r="D51" s="162">
        <v>3</v>
      </c>
      <c r="E51" s="162">
        <v>4</v>
      </c>
      <c r="F51" s="162">
        <v>3</v>
      </c>
      <c r="G51" s="139"/>
      <c r="H51" s="139"/>
      <c r="I51" s="24"/>
      <c r="J51" s="24"/>
      <c r="K51" s="24"/>
    </row>
    <row r="52" spans="1:11" ht="18" customHeight="1" x14ac:dyDescent="0.2">
      <c r="A52" s="6"/>
      <c r="B52" s="40" t="s">
        <v>8</v>
      </c>
      <c r="C52" s="163">
        <v>2</v>
      </c>
      <c r="D52" s="163">
        <v>1</v>
      </c>
      <c r="E52" s="163">
        <v>3</v>
      </c>
      <c r="F52" s="163">
        <v>1</v>
      </c>
      <c r="G52" s="139"/>
      <c r="H52" s="139"/>
      <c r="I52" s="24"/>
      <c r="J52" s="24"/>
      <c r="K52" s="24"/>
    </row>
    <row r="53" spans="1:11" x14ac:dyDescent="0.2">
      <c r="A53" s="2"/>
      <c r="B53" s="2"/>
      <c r="C53" s="4"/>
      <c r="D53" s="4"/>
      <c r="E53" s="4"/>
      <c r="F53" s="4"/>
      <c r="G53" s="4"/>
      <c r="H53" s="2"/>
      <c r="I53" s="2"/>
      <c r="J53" s="2"/>
      <c r="K53" s="2"/>
    </row>
    <row r="54" spans="1:11" x14ac:dyDescent="0.2">
      <c r="A54" s="2"/>
      <c r="B54" s="2"/>
      <c r="C54" s="4"/>
      <c r="D54" s="4"/>
      <c r="E54" s="4"/>
      <c r="F54" s="4"/>
      <c r="G54" s="4"/>
      <c r="H54" s="2"/>
      <c r="I54" s="2"/>
      <c r="J54" s="2"/>
      <c r="K54" s="2"/>
    </row>
  </sheetData>
  <mergeCells count="2">
    <mergeCell ref="C43:F43"/>
    <mergeCell ref="J2:K2"/>
  </mergeCells>
  <pageMargins left="0.7" right="0.7" top="0.78740157499999996" bottom="0.78740157499999996" header="0.3" footer="0.3"/>
  <pageSetup paperSize="9" orientation="landscape" horizontalDpi="4294967292" verticalDpi="4294967292" r:id="rId1"/>
  <headerFooter>
    <oddHeader>&amp;L&amp;"-,Standard"&amp;12MS Excel 2010 - &amp;"-,Fett"&amp;A&amp;R&amp;"-,Standard"&amp;P von &amp;N</oddHeader>
    <oddFooter>&amp;R&amp;"-,Standard"datenkater.de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zoomScalePageLayoutView="70" workbookViewId="0"/>
  </sheetViews>
  <sheetFormatPr baseColWidth="10" defaultRowHeight="12.75" x14ac:dyDescent="0.2"/>
  <cols>
    <col min="1" max="1" width="3.7109375" style="5" customWidth="1"/>
    <col min="2" max="2" width="19.42578125" customWidth="1"/>
    <col min="3" max="3" width="13.85546875" style="5" customWidth="1"/>
    <col min="4" max="4" width="18" style="5" customWidth="1"/>
    <col min="5" max="5" width="13.7109375" customWidth="1"/>
    <col min="6" max="7" width="12" customWidth="1"/>
    <col min="8" max="8" width="11.85546875" customWidth="1"/>
  </cols>
  <sheetData>
    <row r="1" spans="1:8" s="1" customFormat="1" ht="50.1" customHeight="1" x14ac:dyDescent="0.2">
      <c r="A1" s="217" t="s">
        <v>183</v>
      </c>
      <c r="B1" s="16"/>
      <c r="C1" s="16"/>
      <c r="D1" s="16"/>
      <c r="E1" s="233"/>
      <c r="F1" s="233"/>
      <c r="G1" s="221"/>
      <c r="H1" s="221"/>
    </row>
    <row r="2" spans="1:8" s="9" customFormat="1" ht="21.75" customHeight="1" x14ac:dyDescent="0.2">
      <c r="A2" s="218"/>
      <c r="B2" s="218" t="s">
        <v>187</v>
      </c>
      <c r="C2" s="219"/>
      <c r="D2" s="219"/>
      <c r="E2" s="220"/>
      <c r="F2" s="2"/>
      <c r="G2" s="231" t="s">
        <v>118</v>
      </c>
      <c r="H2" s="231"/>
    </row>
    <row r="3" spans="1:8" s="9" customFormat="1" ht="21.75" customHeight="1" x14ac:dyDescent="0.2">
      <c r="A3" s="218"/>
      <c r="B3" s="218" t="s">
        <v>199</v>
      </c>
      <c r="C3" s="219"/>
      <c r="D3" s="219"/>
      <c r="E3" s="220"/>
      <c r="F3" s="2"/>
      <c r="G3" s="231"/>
      <c r="H3" s="231"/>
    </row>
    <row r="4" spans="1:8" ht="16.5" customHeight="1" x14ac:dyDescent="0.2">
      <c r="A4" s="2"/>
      <c r="B4" s="2"/>
      <c r="C4" s="2"/>
      <c r="D4" s="2"/>
      <c r="E4" s="2"/>
      <c r="F4" s="2"/>
      <c r="G4" s="2"/>
      <c r="H4" s="2"/>
    </row>
    <row r="5" spans="1:8" ht="18.75" customHeight="1" x14ac:dyDescent="0.2">
      <c r="A5" s="216">
        <v>1</v>
      </c>
      <c r="B5" s="25" t="s">
        <v>202</v>
      </c>
      <c r="C5" s="27"/>
      <c r="D5" s="27"/>
      <c r="E5" s="24"/>
      <c r="F5" s="24"/>
      <c r="G5" s="24"/>
      <c r="H5" s="24"/>
    </row>
    <row r="6" spans="1:8" ht="18.75" customHeight="1" x14ac:dyDescent="0.2">
      <c r="A6" s="27"/>
      <c r="B6" s="25"/>
      <c r="C6" s="27"/>
      <c r="D6" s="27"/>
      <c r="E6" s="24"/>
      <c r="F6" s="24"/>
      <c r="G6" s="24"/>
      <c r="H6" s="24"/>
    </row>
    <row r="7" spans="1:8" ht="24.95" customHeight="1" x14ac:dyDescent="0.2">
      <c r="A7" s="7"/>
      <c r="B7" s="232" t="s">
        <v>110</v>
      </c>
      <c r="C7" s="232" t="s">
        <v>111</v>
      </c>
      <c r="D7" s="232" t="s">
        <v>20</v>
      </c>
      <c r="E7" s="24"/>
      <c r="F7" s="24"/>
      <c r="G7" s="24"/>
      <c r="H7" s="24"/>
    </row>
    <row r="8" spans="1:8" ht="18" customHeight="1" x14ac:dyDescent="0.2">
      <c r="A8" s="7"/>
      <c r="B8" s="162">
        <v>5</v>
      </c>
      <c r="C8" s="162">
        <v>200</v>
      </c>
      <c r="D8" s="224">
        <f>IF(AND(B8&lt;16,C8&gt;5),1,"")</f>
        <v>1</v>
      </c>
      <c r="E8" s="223" t="s">
        <v>203</v>
      </c>
      <c r="F8" s="24"/>
      <c r="G8" s="24"/>
      <c r="H8" s="24"/>
    </row>
    <row r="9" spans="1:8" ht="18" customHeight="1" x14ac:dyDescent="0.2">
      <c r="A9" s="7"/>
      <c r="B9" s="162">
        <v>4</v>
      </c>
      <c r="C9" s="162">
        <v>212</v>
      </c>
      <c r="D9" s="139"/>
      <c r="E9" s="24"/>
      <c r="F9" s="24"/>
      <c r="G9" s="24"/>
      <c r="H9" s="24"/>
    </row>
    <row r="10" spans="1:8" ht="18" customHeight="1" x14ac:dyDescent="0.2">
      <c r="A10" s="7"/>
      <c r="B10" s="162">
        <v>8</v>
      </c>
      <c r="C10" s="162">
        <v>400</v>
      </c>
      <c r="D10" s="139"/>
      <c r="E10" s="24"/>
      <c r="F10" s="24"/>
      <c r="G10" s="24"/>
      <c r="H10" s="24"/>
    </row>
    <row r="11" spans="1:8" ht="18" customHeight="1" x14ac:dyDescent="0.2">
      <c r="A11" s="7"/>
      <c r="B11" s="162">
        <v>2</v>
      </c>
      <c r="C11" s="162">
        <v>150</v>
      </c>
      <c r="D11" s="139"/>
      <c r="E11" s="24"/>
      <c r="F11" s="24"/>
      <c r="G11" s="24"/>
      <c r="H11" s="24"/>
    </row>
    <row r="12" spans="1:8" ht="18" customHeight="1" x14ac:dyDescent="0.2">
      <c r="A12" s="7"/>
      <c r="B12" s="162">
        <v>4</v>
      </c>
      <c r="C12" s="162">
        <v>99</v>
      </c>
      <c r="D12" s="139"/>
      <c r="E12" s="24"/>
      <c r="F12" s="24"/>
      <c r="G12" s="24"/>
      <c r="H12" s="24"/>
    </row>
    <row r="13" spans="1:8" ht="18" customHeight="1" x14ac:dyDescent="0.2">
      <c r="A13" s="7"/>
      <c r="B13" s="162">
        <v>6</v>
      </c>
      <c r="C13" s="162">
        <v>56</v>
      </c>
      <c r="D13" s="139"/>
      <c r="E13" s="24"/>
      <c r="F13" s="24"/>
      <c r="G13" s="24"/>
      <c r="H13" s="24"/>
    </row>
    <row r="14" spans="1:8" ht="18" customHeight="1" x14ac:dyDescent="0.2">
      <c r="A14" s="7"/>
      <c r="B14" s="162">
        <v>9</v>
      </c>
      <c r="C14" s="162">
        <v>80</v>
      </c>
      <c r="D14" s="139"/>
      <c r="E14" s="24"/>
      <c r="F14" s="24"/>
      <c r="G14" s="24"/>
      <c r="H14" s="24"/>
    </row>
    <row r="15" spans="1:8" ht="18" customHeight="1" x14ac:dyDescent="0.2">
      <c r="A15" s="7"/>
      <c r="B15" s="162">
        <v>5</v>
      </c>
      <c r="C15" s="162">
        <v>70</v>
      </c>
      <c r="D15" s="139"/>
      <c r="E15" s="24"/>
      <c r="F15" s="24"/>
      <c r="G15" s="24"/>
      <c r="H15" s="24"/>
    </row>
    <row r="16" spans="1:8" ht="18" customHeight="1" x14ac:dyDescent="0.2">
      <c r="A16" s="7"/>
      <c r="B16" s="162">
        <v>4</v>
      </c>
      <c r="C16" s="162">
        <v>130</v>
      </c>
      <c r="D16" s="139"/>
      <c r="E16" s="24"/>
      <c r="F16" s="24"/>
      <c r="G16" s="24"/>
      <c r="H16" s="24"/>
    </row>
    <row r="17" spans="1:8" x14ac:dyDescent="0.2">
      <c r="A17" s="4"/>
      <c r="B17" s="2"/>
      <c r="C17" s="4"/>
      <c r="D17" s="4"/>
      <c r="E17" s="4"/>
      <c r="F17" s="4"/>
      <c r="G17" s="4"/>
      <c r="H17" s="4"/>
    </row>
    <row r="18" spans="1:8" ht="16.5" customHeight="1" x14ac:dyDescent="0.2">
      <c r="A18" s="2"/>
      <c r="B18" s="2"/>
      <c r="C18" s="2"/>
      <c r="D18" s="2"/>
      <c r="E18" s="2"/>
      <c r="F18" s="2"/>
      <c r="G18" s="2"/>
      <c r="H18" s="2"/>
    </row>
    <row r="19" spans="1:8" ht="18.75" customHeight="1" x14ac:dyDescent="0.2">
      <c r="A19" s="227">
        <v>2</v>
      </c>
      <c r="B19" s="25" t="s">
        <v>191</v>
      </c>
      <c r="C19" s="27"/>
      <c r="D19" s="27"/>
      <c r="E19" s="24"/>
      <c r="F19" s="24"/>
      <c r="G19" s="24"/>
      <c r="H19" s="24"/>
    </row>
    <row r="20" spans="1:8" ht="18.75" customHeight="1" x14ac:dyDescent="0.2">
      <c r="A20" s="27"/>
      <c r="B20" s="25" t="s">
        <v>188</v>
      </c>
      <c r="C20" s="27"/>
      <c r="D20" s="27"/>
      <c r="E20" s="24"/>
      <c r="F20" s="24"/>
      <c r="G20" s="24"/>
      <c r="H20" s="24"/>
    </row>
    <row r="21" spans="1:8" x14ac:dyDescent="0.2">
      <c r="A21" s="7"/>
      <c r="B21" s="6"/>
      <c r="C21" s="7"/>
      <c r="D21" s="12"/>
      <c r="E21" s="2"/>
      <c r="F21" s="2"/>
      <c r="G21" s="2"/>
      <c r="H21" s="2"/>
    </row>
    <row r="22" spans="1:8" ht="36" customHeight="1" x14ac:dyDescent="0.2">
      <c r="A22" s="7"/>
      <c r="B22" s="226" t="s">
        <v>1</v>
      </c>
      <c r="C22" s="226" t="s">
        <v>93</v>
      </c>
      <c r="D22" s="226" t="s">
        <v>193</v>
      </c>
      <c r="E22" s="226" t="s">
        <v>195</v>
      </c>
      <c r="F22" s="24"/>
      <c r="G22" s="24"/>
      <c r="H22" s="24"/>
    </row>
    <row r="23" spans="1:8" ht="18" customHeight="1" x14ac:dyDescent="0.2">
      <c r="A23" s="7"/>
      <c r="B23" s="225" t="s">
        <v>190</v>
      </c>
      <c r="C23" s="162">
        <v>15</v>
      </c>
      <c r="D23" s="162">
        <v>6</v>
      </c>
      <c r="E23" s="224">
        <f>IF(AND(C23&lt;16,D23&gt;5),1,"")</f>
        <v>1</v>
      </c>
      <c r="F23" s="223" t="s">
        <v>201</v>
      </c>
      <c r="G23" s="24"/>
      <c r="H23" s="24"/>
    </row>
    <row r="24" spans="1:8" ht="18" customHeight="1" x14ac:dyDescent="0.2">
      <c r="A24" s="7"/>
      <c r="B24" s="225" t="s">
        <v>4</v>
      </c>
      <c r="C24" s="162">
        <v>14</v>
      </c>
      <c r="D24" s="162">
        <v>8</v>
      </c>
      <c r="E24" s="139"/>
      <c r="F24" s="24"/>
      <c r="G24" s="24"/>
      <c r="H24" s="24"/>
    </row>
    <row r="25" spans="1:8" ht="18" customHeight="1" x14ac:dyDescent="0.2">
      <c r="A25" s="7"/>
      <c r="B25" s="225" t="s">
        <v>189</v>
      </c>
      <c r="C25" s="162">
        <v>15</v>
      </c>
      <c r="D25" s="162">
        <v>6</v>
      </c>
      <c r="E25" s="139"/>
      <c r="F25" s="24"/>
      <c r="G25" s="24"/>
      <c r="H25" s="24"/>
    </row>
    <row r="26" spans="1:8" ht="18" customHeight="1" x14ac:dyDescent="0.2">
      <c r="A26" s="7"/>
      <c r="B26" s="225" t="s">
        <v>196</v>
      </c>
      <c r="C26" s="162">
        <v>17</v>
      </c>
      <c r="D26" s="162">
        <v>2</v>
      </c>
      <c r="E26" s="139"/>
      <c r="F26" s="24"/>
      <c r="G26" s="24"/>
      <c r="H26" s="24"/>
    </row>
    <row r="27" spans="1:8" ht="18" customHeight="1" x14ac:dyDescent="0.2">
      <c r="A27" s="7"/>
      <c r="B27" s="225" t="s">
        <v>197</v>
      </c>
      <c r="C27" s="162">
        <v>16</v>
      </c>
      <c r="D27" s="162">
        <v>1</v>
      </c>
      <c r="E27" s="139"/>
      <c r="F27" s="24"/>
      <c r="G27" s="24"/>
      <c r="H27" s="24"/>
    </row>
    <row r="28" spans="1:8" ht="18" customHeight="1" x14ac:dyDescent="0.2">
      <c r="A28" s="7"/>
      <c r="B28" s="225" t="s">
        <v>8</v>
      </c>
      <c r="C28" s="162">
        <v>15</v>
      </c>
      <c r="D28" s="162">
        <v>7</v>
      </c>
      <c r="E28" s="139"/>
      <c r="F28" s="24"/>
      <c r="G28" s="24"/>
      <c r="H28" s="24"/>
    </row>
    <row r="29" spans="1:8" ht="18" customHeight="1" x14ac:dyDescent="0.2">
      <c r="A29" s="7"/>
      <c r="B29" s="225" t="s">
        <v>198</v>
      </c>
      <c r="C29" s="162">
        <v>13</v>
      </c>
      <c r="D29" s="162">
        <v>7.5</v>
      </c>
      <c r="E29" s="139"/>
      <c r="F29" s="24"/>
      <c r="G29" s="24"/>
      <c r="H29" s="24"/>
    </row>
    <row r="30" spans="1:8" ht="18" customHeight="1" x14ac:dyDescent="0.2">
      <c r="A30" s="7"/>
      <c r="B30" s="225" t="s">
        <v>194</v>
      </c>
      <c r="C30" s="162">
        <v>15</v>
      </c>
      <c r="D30" s="162">
        <v>6</v>
      </c>
      <c r="E30" s="139"/>
      <c r="F30" s="24"/>
      <c r="G30" s="24"/>
      <c r="H30" s="24"/>
    </row>
    <row r="31" spans="1:8" ht="18" customHeight="1" x14ac:dyDescent="0.2">
      <c r="A31" s="7"/>
      <c r="B31" s="225" t="s">
        <v>200</v>
      </c>
      <c r="C31" s="162">
        <v>15</v>
      </c>
      <c r="D31" s="162">
        <v>3</v>
      </c>
      <c r="E31" s="139"/>
      <c r="F31" s="24"/>
      <c r="G31" s="24"/>
      <c r="H31" s="24"/>
    </row>
    <row r="32" spans="1:8" x14ac:dyDescent="0.2">
      <c r="A32" s="4"/>
      <c r="B32" s="2"/>
      <c r="C32" s="4"/>
      <c r="D32" s="4"/>
      <c r="E32" s="4"/>
      <c r="F32" s="4"/>
      <c r="G32" s="4"/>
      <c r="H32" s="4"/>
    </row>
    <row r="33" spans="1:8" ht="16.5" customHeight="1" x14ac:dyDescent="0.2">
      <c r="A33" s="4"/>
      <c r="B33" s="2"/>
      <c r="C33" s="4"/>
      <c r="D33" s="215" t="s">
        <v>192</v>
      </c>
      <c r="E33" s="139"/>
      <c r="F33" s="2"/>
      <c r="G33" s="2"/>
      <c r="H33" s="2"/>
    </row>
    <row r="34" spans="1:8" x14ac:dyDescent="0.2">
      <c r="A34" s="4"/>
      <c r="B34" s="2"/>
      <c r="C34" s="4"/>
      <c r="D34" s="4"/>
      <c r="E34" s="2"/>
      <c r="F34" s="2"/>
      <c r="G34" s="2"/>
      <c r="H34" s="2"/>
    </row>
    <row r="35" spans="1:8" x14ac:dyDescent="0.2">
      <c r="A35" s="4"/>
      <c r="B35" s="2"/>
      <c r="C35" s="4"/>
      <c r="D35" s="4"/>
      <c r="E35" s="2"/>
      <c r="F35" s="2"/>
      <c r="G35" s="2"/>
      <c r="H35" s="2"/>
    </row>
    <row r="36" spans="1:8" s="1" customFormat="1" ht="50.1" customHeight="1" x14ac:dyDescent="0.2">
      <c r="A36" s="217" t="s">
        <v>204</v>
      </c>
      <c r="B36" s="16"/>
      <c r="C36" s="16"/>
      <c r="D36" s="16"/>
      <c r="E36" s="221"/>
      <c r="F36" s="221"/>
      <c r="G36" s="221"/>
      <c r="H36" s="221"/>
    </row>
    <row r="37" spans="1:8" s="9" customFormat="1" ht="21.75" customHeight="1" x14ac:dyDescent="0.2">
      <c r="A37" s="219"/>
      <c r="B37" s="218" t="s">
        <v>208</v>
      </c>
      <c r="C37" s="219"/>
      <c r="D37" s="219"/>
      <c r="E37" s="220"/>
      <c r="F37" s="2"/>
      <c r="G37" s="221"/>
      <c r="H37" s="221"/>
    </row>
    <row r="38" spans="1:8" s="9" customFormat="1" ht="21.75" customHeight="1" x14ac:dyDescent="0.2">
      <c r="A38" s="219"/>
      <c r="B38" s="218" t="s">
        <v>209</v>
      </c>
      <c r="C38" s="219"/>
      <c r="D38" s="219"/>
      <c r="E38" s="220"/>
      <c r="F38" s="2"/>
      <c r="G38" s="221"/>
      <c r="H38" s="221"/>
    </row>
    <row r="39" spans="1:8" x14ac:dyDescent="0.2">
      <c r="A39" s="4"/>
      <c r="B39" s="4"/>
      <c r="C39" s="4"/>
      <c r="D39" s="4"/>
      <c r="E39" s="2"/>
      <c r="F39" s="2"/>
      <c r="G39" s="2"/>
      <c r="H39" s="2"/>
    </row>
    <row r="40" spans="1:8" ht="18.75" customHeight="1" x14ac:dyDescent="0.2">
      <c r="A40" s="227">
        <v>3</v>
      </c>
      <c r="B40" s="25" t="s">
        <v>205</v>
      </c>
      <c r="C40" s="27"/>
      <c r="D40" s="27"/>
      <c r="E40" s="24"/>
      <c r="F40" s="24"/>
      <c r="G40" s="24"/>
      <c r="H40" s="24"/>
    </row>
    <row r="41" spans="1:8" ht="18.75" customHeight="1" x14ac:dyDescent="0.2">
      <c r="A41" s="27"/>
      <c r="B41" s="25" t="s">
        <v>206</v>
      </c>
      <c r="C41" s="27"/>
      <c r="D41" s="27"/>
      <c r="E41" s="24"/>
      <c r="F41" s="24"/>
      <c r="G41" s="24"/>
      <c r="H41" s="24"/>
    </row>
    <row r="42" spans="1:8" x14ac:dyDescent="0.2">
      <c r="A42" s="7"/>
      <c r="B42" s="6"/>
      <c r="C42" s="7"/>
      <c r="D42" s="12"/>
      <c r="E42" s="2"/>
      <c r="F42" s="2"/>
      <c r="G42" s="2"/>
      <c r="H42" s="2"/>
    </row>
    <row r="43" spans="1:8" ht="36" customHeight="1" x14ac:dyDescent="0.2">
      <c r="A43" s="7"/>
      <c r="B43" s="226" t="s">
        <v>1</v>
      </c>
      <c r="C43" s="226" t="s">
        <v>93</v>
      </c>
      <c r="D43" s="226" t="s">
        <v>193</v>
      </c>
      <c r="E43" s="226" t="s">
        <v>195</v>
      </c>
      <c r="F43" s="24"/>
      <c r="G43" s="24"/>
      <c r="H43" s="24"/>
    </row>
    <row r="44" spans="1:8" ht="18" customHeight="1" x14ac:dyDescent="0.2">
      <c r="A44" s="7"/>
      <c r="B44" s="225" t="s">
        <v>190</v>
      </c>
      <c r="C44" s="162">
        <v>15</v>
      </c>
      <c r="D44" s="162">
        <v>6</v>
      </c>
      <c r="E44" s="224">
        <f>IF(AND(C44&lt;16,D44&gt;5),1,"")</f>
        <v>1</v>
      </c>
      <c r="F44" s="223" t="s">
        <v>207</v>
      </c>
      <c r="G44" s="24"/>
      <c r="H44" s="24"/>
    </row>
    <row r="45" spans="1:8" ht="18" customHeight="1" x14ac:dyDescent="0.2">
      <c r="A45" s="7"/>
      <c r="B45" s="225" t="s">
        <v>4</v>
      </c>
      <c r="C45" s="162">
        <v>14</v>
      </c>
      <c r="D45" s="162">
        <v>8</v>
      </c>
      <c r="E45" s="139"/>
      <c r="F45" s="24"/>
      <c r="G45" s="24"/>
      <c r="H45" s="24"/>
    </row>
    <row r="46" spans="1:8" ht="18" customHeight="1" x14ac:dyDescent="0.2">
      <c r="A46" s="7"/>
      <c r="B46" s="225" t="s">
        <v>189</v>
      </c>
      <c r="C46" s="162">
        <v>15</v>
      </c>
      <c r="D46" s="162">
        <v>6</v>
      </c>
      <c r="E46" s="139"/>
      <c r="F46" s="24"/>
      <c r="G46" s="24"/>
      <c r="H46" s="24"/>
    </row>
    <row r="47" spans="1:8" ht="18" customHeight="1" x14ac:dyDescent="0.2">
      <c r="A47" s="7"/>
      <c r="B47" s="225" t="s">
        <v>196</v>
      </c>
      <c r="C47" s="162">
        <v>17</v>
      </c>
      <c r="D47" s="162">
        <v>2</v>
      </c>
      <c r="E47" s="139"/>
      <c r="F47" s="24"/>
      <c r="G47" s="24"/>
      <c r="H47" s="24"/>
    </row>
    <row r="48" spans="1:8" ht="18" customHeight="1" x14ac:dyDescent="0.2">
      <c r="A48" s="7"/>
      <c r="B48" s="225" t="s">
        <v>197</v>
      </c>
      <c r="C48" s="162">
        <v>16</v>
      </c>
      <c r="D48" s="162">
        <v>1</v>
      </c>
      <c r="E48" s="139"/>
      <c r="F48" s="24"/>
      <c r="G48" s="24"/>
      <c r="H48" s="24"/>
    </row>
    <row r="49" spans="1:8" ht="18" customHeight="1" x14ac:dyDescent="0.2">
      <c r="A49" s="7"/>
      <c r="B49" s="225" t="s">
        <v>8</v>
      </c>
      <c r="C49" s="162">
        <v>15</v>
      </c>
      <c r="D49" s="162">
        <v>7</v>
      </c>
      <c r="E49" s="139"/>
      <c r="F49" s="24"/>
      <c r="G49" s="24"/>
      <c r="H49" s="24"/>
    </row>
    <row r="50" spans="1:8" ht="18" customHeight="1" x14ac:dyDescent="0.2">
      <c r="A50" s="7"/>
      <c r="B50" s="225" t="s">
        <v>198</v>
      </c>
      <c r="C50" s="162">
        <v>13</v>
      </c>
      <c r="D50" s="162">
        <v>7.5</v>
      </c>
      <c r="E50" s="139"/>
      <c r="F50" s="24"/>
      <c r="G50" s="24"/>
      <c r="H50" s="24"/>
    </row>
    <row r="51" spans="1:8" ht="18" customHeight="1" x14ac:dyDescent="0.2">
      <c r="A51" s="7"/>
      <c r="B51" s="225" t="s">
        <v>194</v>
      </c>
      <c r="C51" s="162">
        <v>15</v>
      </c>
      <c r="D51" s="162">
        <v>6</v>
      </c>
      <c r="E51" s="139"/>
      <c r="F51" s="24"/>
      <c r="G51" s="24"/>
      <c r="H51" s="24"/>
    </row>
    <row r="52" spans="1:8" ht="18" customHeight="1" x14ac:dyDescent="0.2">
      <c r="A52" s="7"/>
      <c r="B52" s="225" t="s">
        <v>200</v>
      </c>
      <c r="C52" s="162">
        <v>15</v>
      </c>
      <c r="D52" s="162">
        <v>3</v>
      </c>
      <c r="E52" s="139"/>
      <c r="F52" s="24"/>
      <c r="G52" s="24"/>
      <c r="H52" s="24"/>
    </row>
    <row r="53" spans="1:8" x14ac:dyDescent="0.2">
      <c r="A53" s="4"/>
      <c r="B53" s="2"/>
      <c r="C53" s="4"/>
      <c r="D53" s="4"/>
      <c r="E53" s="4"/>
      <c r="F53" s="4"/>
      <c r="G53" s="4"/>
      <c r="H53" s="4"/>
    </row>
    <row r="54" spans="1:8" ht="16.5" customHeight="1" x14ac:dyDescent="0.2">
      <c r="A54" s="4"/>
      <c r="B54" s="2"/>
      <c r="C54" s="4"/>
      <c r="D54" s="215" t="s">
        <v>210</v>
      </c>
      <c r="E54" s="139"/>
      <c r="F54" s="2"/>
      <c r="G54" s="2"/>
      <c r="H54" s="2"/>
    </row>
    <row r="55" spans="1:8" x14ac:dyDescent="0.2">
      <c r="A55" s="4"/>
      <c r="B55" s="2"/>
      <c r="C55" s="4"/>
      <c r="D55" s="215" t="s">
        <v>211</v>
      </c>
      <c r="E55" s="2"/>
      <c r="F55" s="2"/>
      <c r="G55" s="2"/>
      <c r="H55" s="2"/>
    </row>
  </sheetData>
  <mergeCells count="2">
    <mergeCell ref="G2:H3"/>
    <mergeCell ref="E1:F1"/>
  </mergeCells>
  <pageMargins left="0.7" right="0.7" top="0.78740157499999996" bottom="0.78740157499999996" header="0.3" footer="0.3"/>
  <pageSetup paperSize="9" orientation="landscape" horizontalDpi="4294967292" verticalDpi="4294967292" r:id="rId1"/>
  <headerFooter>
    <oddHeader>&amp;L&amp;"-,Standard"&amp;12MS Excel 2010 - &amp;"-,Fett"&amp;A&amp;R&amp;"-,Standard"&amp;P von &amp;N</oddHeader>
    <oddFooter>&amp;R&amp;"-,Standard"datenkater.de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/>
  </sheetViews>
  <sheetFormatPr baseColWidth="10" defaultRowHeight="12.75" x14ac:dyDescent="0.2"/>
  <cols>
    <col min="1" max="1" width="3" customWidth="1"/>
    <col min="2" max="2" width="12" customWidth="1"/>
    <col min="3" max="3" width="13" customWidth="1"/>
    <col min="4" max="4" width="15.42578125" customWidth="1"/>
    <col min="5" max="5" width="12.140625" customWidth="1"/>
    <col min="6" max="6" width="9.28515625" customWidth="1"/>
    <col min="7" max="7" width="9" customWidth="1"/>
    <col min="8" max="8" width="8.42578125" customWidth="1"/>
    <col min="9" max="9" width="6.140625" customWidth="1"/>
  </cols>
  <sheetData>
    <row r="1" spans="1:9" s="1" customFormat="1" ht="50.1" customHeight="1" x14ac:dyDescent="0.2">
      <c r="A1" s="217" t="s">
        <v>0</v>
      </c>
      <c r="B1" s="16"/>
      <c r="C1" s="16"/>
      <c r="D1" s="16"/>
      <c r="E1" s="16"/>
      <c r="F1" s="16"/>
      <c r="G1" s="121"/>
    </row>
    <row r="2" spans="1:9" ht="18" customHeight="1" x14ac:dyDescent="0.2">
      <c r="A2" s="2" t="s">
        <v>185</v>
      </c>
      <c r="B2" s="137"/>
      <c r="C2" s="11"/>
      <c r="D2" s="2"/>
      <c r="E2" s="2"/>
      <c r="F2" s="2"/>
      <c r="G2" s="2"/>
    </row>
    <row r="3" spans="1:9" ht="6" customHeight="1" x14ac:dyDescent="0.2">
      <c r="A3" s="193"/>
      <c r="B3" s="194"/>
      <c r="C3" s="195"/>
      <c r="D3" s="194"/>
      <c r="E3" s="194"/>
      <c r="F3" s="194"/>
      <c r="G3" s="194"/>
      <c r="H3" s="194"/>
      <c r="I3" s="196"/>
    </row>
    <row r="4" spans="1:9" s="9" customFormat="1" ht="18.75" customHeight="1" x14ac:dyDescent="0.2">
      <c r="A4" s="197"/>
      <c r="B4" s="149" t="s">
        <v>139</v>
      </c>
      <c r="C4" s="150"/>
      <c r="D4" s="149"/>
      <c r="E4" s="150"/>
      <c r="F4" s="150"/>
      <c r="G4" s="150"/>
      <c r="H4" s="150"/>
      <c r="I4" s="198"/>
    </row>
    <row r="5" spans="1:9" s="127" customFormat="1" ht="20.25" x14ac:dyDescent="0.2">
      <c r="A5" s="199"/>
      <c r="B5" s="151" t="s">
        <v>140</v>
      </c>
      <c r="C5" s="152"/>
      <c r="D5" s="153"/>
      <c r="E5" s="152"/>
      <c r="F5" s="152"/>
      <c r="G5" s="152"/>
      <c r="H5" s="152"/>
      <c r="I5" s="200"/>
    </row>
    <row r="6" spans="1:9" s="9" customFormat="1" ht="7.5" customHeight="1" x14ac:dyDescent="0.2">
      <c r="A6" s="201"/>
      <c r="B6" s="154"/>
      <c r="C6" s="155"/>
      <c r="D6" s="155"/>
      <c r="E6" s="155"/>
      <c r="F6" s="155"/>
      <c r="G6" s="155"/>
      <c r="H6" s="155"/>
      <c r="I6" s="202"/>
    </row>
    <row r="7" spans="1:9" s="9" customFormat="1" ht="15" x14ac:dyDescent="0.2">
      <c r="A7" s="201"/>
      <c r="B7" s="154" t="s">
        <v>72</v>
      </c>
      <c r="C7" s="155" t="s">
        <v>136</v>
      </c>
      <c r="D7" s="155"/>
      <c r="E7" s="155"/>
      <c r="F7" s="155"/>
      <c r="G7" s="155"/>
      <c r="H7" s="155"/>
      <c r="I7" s="202"/>
    </row>
    <row r="8" spans="1:9" s="9" customFormat="1" ht="15" x14ac:dyDescent="0.2">
      <c r="A8" s="203"/>
      <c r="B8" s="156" t="s">
        <v>52</v>
      </c>
      <c r="C8" s="150" t="s">
        <v>104</v>
      </c>
      <c r="D8" s="150"/>
      <c r="E8" s="150"/>
      <c r="F8" s="150"/>
      <c r="G8" s="150"/>
      <c r="H8" s="150"/>
      <c r="I8" s="198"/>
    </row>
    <row r="9" spans="1:9" s="9" customFormat="1" ht="15" x14ac:dyDescent="0.2">
      <c r="A9" s="204"/>
      <c r="B9" s="157" t="s">
        <v>53</v>
      </c>
      <c r="C9" s="150" t="s">
        <v>74</v>
      </c>
      <c r="D9" s="150"/>
      <c r="E9" s="150"/>
      <c r="F9" s="150"/>
      <c r="G9" s="150"/>
      <c r="H9" s="150"/>
      <c r="I9" s="198"/>
    </row>
    <row r="10" spans="1:9" ht="6" customHeight="1" x14ac:dyDescent="0.2">
      <c r="A10" s="205"/>
      <c r="B10" s="206"/>
      <c r="C10" s="207"/>
      <c r="D10" s="206"/>
      <c r="E10" s="206"/>
      <c r="F10" s="206"/>
      <c r="G10" s="206"/>
      <c r="H10" s="206"/>
      <c r="I10" s="208"/>
    </row>
    <row r="11" spans="1:9" s="9" customFormat="1" ht="53.25" customHeight="1" x14ac:dyDescent="0.35">
      <c r="A11" s="131"/>
      <c r="B11" s="131" t="s">
        <v>56</v>
      </c>
      <c r="C11" s="11"/>
      <c r="D11" s="11"/>
      <c r="E11" s="11"/>
      <c r="F11" s="11"/>
      <c r="G11" s="11"/>
      <c r="H11" s="11"/>
      <c r="I11" s="24"/>
    </row>
    <row r="12" spans="1:9" ht="8.25" customHeight="1" x14ac:dyDescent="0.2">
      <c r="A12" s="6"/>
      <c r="B12" s="6"/>
      <c r="C12" s="7"/>
      <c r="D12" s="13"/>
      <c r="E12" s="120"/>
      <c r="F12" s="120"/>
      <c r="G12" s="120"/>
      <c r="H12" s="119"/>
      <c r="I12" s="119"/>
    </row>
    <row r="13" spans="1:9" x14ac:dyDescent="0.2">
      <c r="A13" s="3" t="s">
        <v>135</v>
      </c>
      <c r="C13" s="4"/>
      <c r="D13" s="2"/>
      <c r="E13" s="119"/>
      <c r="F13" s="119"/>
      <c r="G13" s="119"/>
      <c r="H13" s="119"/>
      <c r="I13" s="119"/>
    </row>
    <row r="14" spans="1:9" x14ac:dyDescent="0.2">
      <c r="A14" s="123"/>
      <c r="B14" s="123" t="s">
        <v>123</v>
      </c>
      <c r="C14" s="123" t="s">
        <v>124</v>
      </c>
      <c r="D14" s="123" t="s">
        <v>125</v>
      </c>
      <c r="E14" s="209"/>
      <c r="F14" s="209"/>
      <c r="G14" s="209"/>
      <c r="H14" s="209"/>
      <c r="I14" s="209"/>
    </row>
    <row r="15" spans="1:9" s="9" customFormat="1" ht="16.5" customHeight="1" x14ac:dyDescent="0.2">
      <c r="A15" s="123">
        <v>1</v>
      </c>
      <c r="B15" s="125" t="s">
        <v>1</v>
      </c>
      <c r="C15" s="126" t="s">
        <v>23</v>
      </c>
      <c r="D15" s="126" t="s">
        <v>182</v>
      </c>
      <c r="E15" s="210"/>
      <c r="F15" s="210"/>
      <c r="G15" s="210"/>
      <c r="H15" s="210"/>
      <c r="I15" s="210"/>
    </row>
    <row r="16" spans="1:9" s="9" customFormat="1" ht="16.5" customHeight="1" x14ac:dyDescent="0.2">
      <c r="A16" s="123">
        <v>2</v>
      </c>
      <c r="B16" s="113" t="s">
        <v>127</v>
      </c>
      <c r="C16" s="114">
        <v>2200</v>
      </c>
      <c r="D16" s="166">
        <f>IF(C16&gt;2000,1,0)</f>
        <v>1</v>
      </c>
      <c r="E16" s="211" t="s">
        <v>155</v>
      </c>
      <c r="F16" s="212"/>
      <c r="G16" s="212"/>
      <c r="H16" s="212"/>
      <c r="I16" s="212"/>
    </row>
    <row r="17" spans="1:9" s="9" customFormat="1" ht="16.5" customHeight="1" x14ac:dyDescent="0.2">
      <c r="A17" s="123">
        <v>3</v>
      </c>
      <c r="B17" s="113" t="s">
        <v>80</v>
      </c>
      <c r="C17" s="114">
        <v>1800</v>
      </c>
      <c r="D17" s="166">
        <f>IF(C17&gt;2000,1,0)</f>
        <v>0</v>
      </c>
      <c r="E17" s="211" t="s">
        <v>184</v>
      </c>
      <c r="F17" s="212"/>
      <c r="G17" s="212"/>
      <c r="H17" s="212"/>
      <c r="I17" s="212"/>
    </row>
    <row r="18" spans="1:9" s="9" customFormat="1" ht="53.25" customHeight="1" x14ac:dyDescent="0.35">
      <c r="A18" s="131"/>
      <c r="B18" s="131" t="s">
        <v>137</v>
      </c>
      <c r="C18" s="11"/>
      <c r="D18" s="11"/>
      <c r="E18" s="11"/>
      <c r="F18" s="11"/>
      <c r="G18" s="11"/>
      <c r="H18" s="11"/>
      <c r="I18" s="24"/>
    </row>
    <row r="19" spans="1:9" x14ac:dyDescent="0.2">
      <c r="A19" s="117" t="s">
        <v>69</v>
      </c>
      <c r="B19" s="117"/>
      <c r="C19" s="117"/>
      <c r="D19" s="117"/>
      <c r="E19" s="117"/>
      <c r="F19" s="117"/>
      <c r="G19" s="117"/>
      <c r="H19" s="117"/>
      <c r="I19" s="117"/>
    </row>
    <row r="20" spans="1:9" ht="6" customHeight="1" x14ac:dyDescent="0.2">
      <c r="A20" s="122"/>
      <c r="B20" s="122"/>
      <c r="C20" s="122"/>
      <c r="D20" s="122"/>
      <c r="E20" s="122"/>
      <c r="F20" s="122"/>
      <c r="G20" s="122"/>
      <c r="H20" s="122"/>
      <c r="I20" s="122"/>
    </row>
    <row r="21" spans="1:9" x14ac:dyDescent="0.2">
      <c r="A21" s="122" t="s">
        <v>142</v>
      </c>
      <c r="C21" s="4"/>
      <c r="D21" s="2"/>
      <c r="E21" s="2"/>
      <c r="F21" s="118"/>
      <c r="G21" s="118"/>
      <c r="H21" s="118"/>
      <c r="I21" s="118"/>
    </row>
    <row r="22" spans="1:9" x14ac:dyDescent="0.2">
      <c r="A22" s="122" t="s">
        <v>138</v>
      </c>
      <c r="C22" s="4"/>
      <c r="D22" s="2"/>
      <c r="E22" s="2"/>
      <c r="F22" s="118"/>
      <c r="G22" s="118"/>
      <c r="H22" s="118"/>
      <c r="I22" s="118"/>
    </row>
    <row r="23" spans="1:9" x14ac:dyDescent="0.2">
      <c r="A23" s="123"/>
      <c r="B23" s="123" t="s">
        <v>123</v>
      </c>
      <c r="C23" s="123" t="s">
        <v>124</v>
      </c>
      <c r="D23" s="123" t="s">
        <v>125</v>
      </c>
      <c r="E23" s="209"/>
      <c r="F23" s="209"/>
      <c r="G23" s="209"/>
      <c r="H23" s="209"/>
      <c r="I23" s="209"/>
    </row>
    <row r="24" spans="1:9" s="9" customFormat="1" ht="16.5" customHeight="1" x14ac:dyDescent="0.2">
      <c r="A24" s="123">
        <v>1</v>
      </c>
      <c r="B24" s="125" t="s">
        <v>1</v>
      </c>
      <c r="C24" s="126" t="s">
        <v>116</v>
      </c>
      <c r="D24" s="126" t="s">
        <v>2</v>
      </c>
      <c r="E24" s="212"/>
      <c r="F24" s="212"/>
      <c r="G24" s="212"/>
      <c r="H24" s="209"/>
      <c r="I24" s="209"/>
    </row>
    <row r="25" spans="1:9" ht="16.5" customHeight="1" x14ac:dyDescent="0.2">
      <c r="A25" s="123">
        <v>2</v>
      </c>
      <c r="B25" s="113" t="s">
        <v>131</v>
      </c>
      <c r="C25" s="115">
        <v>1.3</v>
      </c>
      <c r="D25" s="166" t="str">
        <f>IF(C25&lt;2,"Buch","Stift")</f>
        <v>Buch</v>
      </c>
      <c r="E25" s="211" t="s">
        <v>156</v>
      </c>
      <c r="F25" s="209"/>
      <c r="G25" s="209"/>
      <c r="H25" s="209"/>
      <c r="I25" s="209"/>
    </row>
    <row r="26" spans="1:9" ht="16.5" customHeight="1" x14ac:dyDescent="0.2">
      <c r="A26" s="123">
        <v>3</v>
      </c>
      <c r="B26" s="113" t="s">
        <v>133</v>
      </c>
      <c r="C26" s="115">
        <v>2.5</v>
      </c>
      <c r="D26" s="166" t="str">
        <f>IF(C26&lt;2,"Buch","Stift")</f>
        <v>Stift</v>
      </c>
      <c r="E26" s="211" t="s">
        <v>157</v>
      </c>
      <c r="F26" s="209"/>
      <c r="G26" s="209"/>
      <c r="H26" s="209"/>
      <c r="I26" s="209"/>
    </row>
    <row r="27" spans="1:9" s="9" customFormat="1" ht="53.25" customHeight="1" x14ac:dyDescent="0.35">
      <c r="A27" s="131"/>
      <c r="B27" s="131" t="s">
        <v>150</v>
      </c>
      <c r="C27" s="11"/>
      <c r="D27" s="11"/>
      <c r="E27" s="11"/>
      <c r="F27" s="11"/>
      <c r="G27" s="11"/>
      <c r="H27" s="11"/>
      <c r="I27" s="24"/>
    </row>
    <row r="28" spans="1:9" x14ac:dyDescent="0.2">
      <c r="A28" s="117" t="s">
        <v>130</v>
      </c>
      <c r="B28" s="122"/>
      <c r="C28" s="122"/>
      <c r="D28" s="122"/>
      <c r="E28" s="122"/>
      <c r="F28" s="122"/>
      <c r="G28" s="122"/>
      <c r="H28" s="122"/>
      <c r="I28" s="122"/>
    </row>
    <row r="29" spans="1:9" ht="6" customHeight="1" x14ac:dyDescent="0.2">
      <c r="A29" s="122"/>
      <c r="B29" s="122"/>
      <c r="C29" s="122"/>
      <c r="D29" s="122"/>
      <c r="E29" s="122"/>
      <c r="F29" s="122"/>
      <c r="G29" s="122"/>
      <c r="H29" s="122"/>
      <c r="I29" s="122"/>
    </row>
    <row r="30" spans="1:9" x14ac:dyDescent="0.2">
      <c r="A30" s="122" t="s">
        <v>58</v>
      </c>
      <c r="C30" s="124"/>
      <c r="D30" s="119"/>
      <c r="E30" s="124"/>
      <c r="F30" s="124"/>
      <c r="G30" s="124"/>
      <c r="H30" s="124"/>
      <c r="I30" s="124"/>
    </row>
    <row r="31" spans="1:9" x14ac:dyDescent="0.2">
      <c r="A31" s="123"/>
      <c r="B31" s="123" t="s">
        <v>123</v>
      </c>
      <c r="C31" s="123" t="s">
        <v>124</v>
      </c>
      <c r="D31" s="123" t="s">
        <v>125</v>
      </c>
      <c r="E31" s="209"/>
      <c r="F31" s="209"/>
      <c r="G31" s="209"/>
      <c r="H31" s="209"/>
      <c r="I31" s="209"/>
    </row>
    <row r="32" spans="1:9" s="9" customFormat="1" ht="16.5" customHeight="1" x14ac:dyDescent="0.2">
      <c r="A32" s="123">
        <v>1</v>
      </c>
      <c r="B32" s="125" t="s">
        <v>19</v>
      </c>
      <c r="C32" s="126" t="s">
        <v>128</v>
      </c>
      <c r="D32" s="126" t="s">
        <v>20</v>
      </c>
      <c r="E32" s="212"/>
      <c r="F32" s="212"/>
      <c r="G32" s="212"/>
      <c r="H32" s="209"/>
      <c r="I32" s="209"/>
    </row>
    <row r="33" spans="1:9" ht="16.5" customHeight="1" x14ac:dyDescent="0.2">
      <c r="A33" s="123">
        <v>2</v>
      </c>
      <c r="B33" s="113" t="s">
        <v>129</v>
      </c>
      <c r="C33" s="116">
        <v>36</v>
      </c>
      <c r="D33" s="166" t="str">
        <f>IF(C33&gt;=36,"hitzefrei","")</f>
        <v>hitzefrei</v>
      </c>
      <c r="E33" s="211" t="s">
        <v>158</v>
      </c>
      <c r="F33" s="209"/>
      <c r="G33" s="209"/>
      <c r="H33" s="209"/>
      <c r="I33" s="209"/>
    </row>
    <row r="34" spans="1:9" ht="16.5" customHeight="1" x14ac:dyDescent="0.2">
      <c r="A34" s="123">
        <v>3</v>
      </c>
      <c r="B34" s="113" t="s">
        <v>132</v>
      </c>
      <c r="C34" s="116">
        <v>30</v>
      </c>
      <c r="D34" s="166" t="str">
        <f>IF(C34&gt;=36,"hitzefrei","")</f>
        <v/>
      </c>
      <c r="E34" s="211" t="s">
        <v>159</v>
      </c>
      <c r="F34" s="209"/>
      <c r="G34" s="209"/>
      <c r="H34" s="209"/>
      <c r="I34" s="209"/>
    </row>
    <row r="35" spans="1:9" s="9" customFormat="1" ht="53.25" customHeight="1" x14ac:dyDescent="0.35">
      <c r="A35" s="131"/>
      <c r="B35" s="131" t="s">
        <v>122</v>
      </c>
      <c r="C35" s="11"/>
      <c r="D35" s="11"/>
      <c r="E35" s="11"/>
      <c r="F35" s="11"/>
      <c r="G35" s="11"/>
      <c r="H35" s="11"/>
      <c r="I35" s="24"/>
    </row>
    <row r="36" spans="1:9" ht="8.25" customHeight="1" x14ac:dyDescent="0.2">
      <c r="A36" s="6"/>
      <c r="B36" s="6"/>
      <c r="C36" s="7"/>
      <c r="D36" s="13"/>
      <c r="E36" s="120"/>
      <c r="F36" s="120"/>
      <c r="G36" s="120"/>
      <c r="H36" s="119"/>
      <c r="I36" s="119"/>
    </row>
    <row r="37" spans="1:9" x14ac:dyDescent="0.2">
      <c r="A37" s="128" t="s">
        <v>143</v>
      </c>
      <c r="C37" s="129"/>
      <c r="D37" s="130"/>
      <c r="E37" s="124"/>
      <c r="F37" s="118"/>
      <c r="G37" s="118"/>
      <c r="H37" s="118"/>
      <c r="I37" s="118"/>
    </row>
    <row r="38" spans="1:9" x14ac:dyDescent="0.2">
      <c r="A38" s="123"/>
      <c r="B38" s="123" t="s">
        <v>123</v>
      </c>
      <c r="C38" s="123" t="s">
        <v>124</v>
      </c>
      <c r="D38" s="123" t="s">
        <v>125</v>
      </c>
      <c r="E38" s="123" t="s">
        <v>141</v>
      </c>
      <c r="F38" s="213"/>
      <c r="G38" s="213"/>
      <c r="H38" s="209"/>
      <c r="I38" s="209"/>
    </row>
    <row r="39" spans="1:9" s="9" customFormat="1" ht="16.5" customHeight="1" x14ac:dyDescent="0.2">
      <c r="A39" s="123">
        <v>1</v>
      </c>
      <c r="B39" s="125" t="s">
        <v>1</v>
      </c>
      <c r="C39" s="126" t="s">
        <v>23</v>
      </c>
      <c r="D39" s="126" t="s">
        <v>35</v>
      </c>
      <c r="E39" s="126" t="s">
        <v>34</v>
      </c>
      <c r="F39" s="212"/>
      <c r="G39" s="212"/>
      <c r="H39" s="209"/>
      <c r="I39" s="209"/>
    </row>
    <row r="40" spans="1:9" ht="16.5" customHeight="1" x14ac:dyDescent="0.2">
      <c r="A40" s="123">
        <v>2</v>
      </c>
      <c r="B40" s="113" t="s">
        <v>62</v>
      </c>
      <c r="C40" s="114">
        <v>1000</v>
      </c>
      <c r="D40" s="114">
        <v>1500</v>
      </c>
      <c r="E40" s="167">
        <f>IF(C40&gt;=1500,D40+100,D40)</f>
        <v>1500</v>
      </c>
      <c r="F40" s="211" t="s">
        <v>160</v>
      </c>
      <c r="G40" s="214"/>
      <c r="H40" s="209"/>
      <c r="I40" s="209"/>
    </row>
    <row r="41" spans="1:9" ht="16.5" customHeight="1" x14ac:dyDescent="0.2">
      <c r="A41" s="123">
        <v>3</v>
      </c>
      <c r="B41" s="113" t="s">
        <v>134</v>
      </c>
      <c r="C41" s="114">
        <v>2000</v>
      </c>
      <c r="D41" s="114">
        <v>1600</v>
      </c>
      <c r="E41" s="167">
        <f>IF(C41&gt;=1500,D41+100,D41)</f>
        <v>1700</v>
      </c>
      <c r="F41" s="211" t="s">
        <v>161</v>
      </c>
      <c r="G41" s="214"/>
      <c r="H41" s="209"/>
      <c r="I41" s="209"/>
    </row>
  </sheetData>
  <pageMargins left="0.7" right="0.7" top="0.78740157499999996" bottom="0.78740157499999996" header="0.3" footer="0.3"/>
  <pageSetup paperSize="9" orientation="portrait" verticalDpi="0" r:id="rId1"/>
  <headerFooter>
    <oddHeader>&amp;LMS Excel - &amp;"Arial,Fett"&amp;A&amp;R&amp;P von &amp;N</oddHeader>
    <oddFooter>&amp;Rdatenkater.de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Wenn-Funktion</vt:lpstr>
      <vt:lpstr>Zahlen</vt:lpstr>
      <vt:lpstr>Text</vt:lpstr>
      <vt:lpstr>Nichts</vt:lpstr>
      <vt:lpstr>Berechnungen</vt:lpstr>
      <vt:lpstr>Formeln</vt:lpstr>
      <vt:lpstr>Wenn-Und</vt:lpstr>
      <vt:lpstr>Wenn-Übersicht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hektor</dc:creator>
  <cp:lastModifiedBy>BTF-USER</cp:lastModifiedBy>
  <cp:lastPrinted>2017-11-21T08:52:16Z</cp:lastPrinted>
  <dcterms:created xsi:type="dcterms:W3CDTF">2014-06-18T11:35:19Z</dcterms:created>
  <dcterms:modified xsi:type="dcterms:W3CDTF">2017-11-21T08:54:25Z</dcterms:modified>
</cp:coreProperties>
</file>